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c2ab21a71d34aa/Documents/Disciplinas Listas e Provas/TRI PPGME/"/>
    </mc:Choice>
  </mc:AlternateContent>
  <bookViews>
    <workbookView xWindow="120" yWindow="120" windowWidth="9555" windowHeight="7935" xr2:uid="{00000000-000D-0000-FFFF-FFFF00000000}"/>
  </bookViews>
  <sheets>
    <sheet name="Plan1" sheetId="1" r:id="rId1"/>
    <sheet name="Plan2" sheetId="2" r:id="rId2"/>
    <sheet name="Plan3" sheetId="3" r:id="rId3"/>
  </sheets>
  <calcPr calcId="171027"/>
</workbook>
</file>

<file path=xl/calcChain.xml><?xml version="1.0" encoding="utf-8"?>
<calcChain xmlns="http://schemas.openxmlformats.org/spreadsheetml/2006/main">
  <c r="I5" i="1" l="1"/>
  <c r="I6" i="1" s="1"/>
  <c r="H5" i="1"/>
  <c r="O6" i="1" l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O9" i="1"/>
  <c r="BE9" i="1" s="1"/>
  <c r="BF9" i="1" s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O25" i="1"/>
  <c r="BE25" i="1" s="1"/>
  <c r="BF25" i="1" s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N7" i="1"/>
  <c r="BE7" i="1" s="1"/>
  <c r="BF7" i="1" s="1"/>
  <c r="N8" i="1"/>
  <c r="BE8" i="1" s="1"/>
  <c r="BF8" i="1" s="1"/>
  <c r="N9" i="1"/>
  <c r="N10" i="1"/>
  <c r="BE10" i="1" s="1"/>
  <c r="BF10" i="1" s="1"/>
  <c r="N11" i="1"/>
  <c r="BE11" i="1" s="1"/>
  <c r="BF11" i="1" s="1"/>
  <c r="N12" i="1"/>
  <c r="BE12" i="1" s="1"/>
  <c r="BF12" i="1" s="1"/>
  <c r="N13" i="1"/>
  <c r="BE13" i="1" s="1"/>
  <c r="BF13" i="1" s="1"/>
  <c r="N14" i="1"/>
  <c r="BE14" i="1" s="1"/>
  <c r="BF14" i="1" s="1"/>
  <c r="N15" i="1"/>
  <c r="BE15" i="1" s="1"/>
  <c r="BF15" i="1" s="1"/>
  <c r="N16" i="1"/>
  <c r="BE16" i="1" s="1"/>
  <c r="BF16" i="1" s="1"/>
  <c r="N17" i="1"/>
  <c r="BE17" i="1" s="1"/>
  <c r="BF17" i="1" s="1"/>
  <c r="N18" i="1"/>
  <c r="BE18" i="1" s="1"/>
  <c r="BF18" i="1" s="1"/>
  <c r="N19" i="1"/>
  <c r="BE19" i="1" s="1"/>
  <c r="BF19" i="1" s="1"/>
  <c r="N20" i="1"/>
  <c r="BE20" i="1" s="1"/>
  <c r="BF20" i="1" s="1"/>
  <c r="N21" i="1"/>
  <c r="BE21" i="1" s="1"/>
  <c r="BF21" i="1" s="1"/>
  <c r="N22" i="1"/>
  <c r="BE22" i="1" s="1"/>
  <c r="BF22" i="1" s="1"/>
  <c r="N23" i="1"/>
  <c r="BE23" i="1" s="1"/>
  <c r="BF23" i="1" s="1"/>
  <c r="N24" i="1"/>
  <c r="BE24" i="1" s="1"/>
  <c r="BF24" i="1" s="1"/>
  <c r="N25" i="1"/>
  <c r="N6" i="1"/>
  <c r="BE6" i="1" s="1"/>
  <c r="BF6" i="1" s="1"/>
  <c r="BG22" i="1" l="1"/>
  <c r="BG25" i="1"/>
  <c r="BG15" i="1"/>
  <c r="BG13" i="1"/>
  <c r="BG20" i="1"/>
  <c r="BG12" i="1"/>
  <c r="BG14" i="1"/>
  <c r="BG21" i="1"/>
  <c r="BG9" i="1"/>
  <c r="BG19" i="1"/>
  <c r="BG11" i="1"/>
  <c r="BF26" i="1"/>
  <c r="BG6" i="1"/>
  <c r="BG18" i="1"/>
  <c r="BG17" i="1"/>
  <c r="BG23" i="1"/>
  <c r="BG10" i="1"/>
  <c r="BG24" i="1"/>
  <c r="BG16" i="1"/>
  <c r="BG8" i="1"/>
  <c r="BG7" i="1"/>
  <c r="BG26" i="1" l="1"/>
  <c r="BF28" i="1" s="1"/>
  <c r="BH9" i="1" l="1"/>
  <c r="BI9" i="1" s="1"/>
  <c r="BH17" i="1"/>
  <c r="BI17" i="1" s="1"/>
  <c r="BH25" i="1"/>
  <c r="BI25" i="1" s="1"/>
  <c r="BH10" i="1"/>
  <c r="BI10" i="1" s="1"/>
  <c r="BH18" i="1"/>
  <c r="BI18" i="1" s="1"/>
  <c r="BH6" i="1"/>
  <c r="BI6" i="1" s="1"/>
  <c r="BH11" i="1"/>
  <c r="BI11" i="1" s="1"/>
  <c r="BH19" i="1"/>
  <c r="BI19" i="1" s="1"/>
  <c r="BH12" i="1"/>
  <c r="BI12" i="1" s="1"/>
  <c r="BH20" i="1"/>
  <c r="BI20" i="1" s="1"/>
  <c r="BH13" i="1"/>
  <c r="BI13" i="1" s="1"/>
  <c r="BH21" i="1"/>
  <c r="BI21" i="1" s="1"/>
  <c r="BH8" i="1"/>
  <c r="BI8" i="1" s="1"/>
  <c r="BH14" i="1"/>
  <c r="BI14" i="1" s="1"/>
  <c r="BH22" i="1"/>
  <c r="BI22" i="1" s="1"/>
  <c r="BH24" i="1"/>
  <c r="BI24" i="1" s="1"/>
  <c r="BH7" i="1"/>
  <c r="BI7" i="1" s="1"/>
  <c r="BH15" i="1"/>
  <c r="BI15" i="1" s="1"/>
  <c r="BH23" i="1"/>
  <c r="BI23" i="1" s="1"/>
  <c r="BH16" i="1"/>
  <c r="BI16" i="1" s="1"/>
  <c r="BI26" i="1" l="1"/>
  <c r="BI28" i="1" s="1"/>
</calcChain>
</file>

<file path=xl/sharedStrings.xml><?xml version="1.0" encoding="utf-8"?>
<sst xmlns="http://schemas.openxmlformats.org/spreadsheetml/2006/main" count="67" uniqueCount="61">
  <si>
    <t>POINT</t>
  </si>
  <si>
    <t>WEIGHT</t>
  </si>
  <si>
    <t>Xr</t>
  </si>
  <si>
    <t>A(Xr)</t>
  </si>
  <si>
    <t>Item01</t>
  </si>
  <si>
    <t>item02</t>
  </si>
  <si>
    <t>Item03</t>
  </si>
  <si>
    <t>Item04</t>
  </si>
  <si>
    <t>Item05</t>
  </si>
  <si>
    <t>Item06</t>
  </si>
  <si>
    <t>Item07</t>
  </si>
  <si>
    <t>Item08</t>
  </si>
  <si>
    <t>Item09</t>
  </si>
  <si>
    <t>Item10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</si>
  <si>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</si>
  <si>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</si>
  <si>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</si>
  <si>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</si>
  <si>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</si>
  <si>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</si>
  <si>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</si>
  <si>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</si>
  <si>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</si>
  <si>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a</t>
  </si>
  <si>
    <t>b</t>
  </si>
  <si>
    <t>c</t>
  </si>
  <si>
    <t>Item20</t>
  </si>
  <si>
    <t>L(X1)</t>
  </si>
  <si>
    <t>Item21</t>
  </si>
  <si>
    <t>Item22</t>
  </si>
  <si>
    <t>Item23</t>
  </si>
  <si>
    <t>Item24</t>
  </si>
  <si>
    <t>Item25</t>
  </si>
  <si>
    <t>Item26</t>
  </si>
  <si>
    <t>Item27</t>
  </si>
  <si>
    <t>Item28</t>
  </si>
  <si>
    <t>Item29</t>
  </si>
  <si>
    <t>Item30</t>
  </si>
  <si>
    <t>Item31</t>
  </si>
  <si>
    <t>Item32</t>
  </si>
  <si>
    <t>Item33</t>
  </si>
  <si>
    <t>Item34</t>
  </si>
  <si>
    <t>Item35</t>
  </si>
  <si>
    <t>Item36</t>
  </si>
  <si>
    <t>Item37</t>
  </si>
  <si>
    <t>Item38</t>
  </si>
  <si>
    <t>Item39</t>
  </si>
  <si>
    <t>Item40</t>
  </si>
  <si>
    <t>Item41</t>
  </si>
  <si>
    <t>Item42</t>
  </si>
  <si>
    <t>Item43</t>
  </si>
  <si>
    <t>L(X1)A(Xr)</t>
  </si>
  <si>
    <t>soma</t>
  </si>
  <si>
    <t>XrL(X1)A(Xr)</t>
  </si>
  <si>
    <t>theta</t>
  </si>
  <si>
    <t>(Xr-theta)^2</t>
  </si>
  <si>
    <t>2*4</t>
  </si>
  <si>
    <t>Bilog</t>
  </si>
  <si>
    <t>The Theory and Practice of Item Response Theory</t>
  </si>
  <si>
    <t>Por R.J. de Ayala</t>
  </si>
  <si>
    <t>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</si>
</sst>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1" xfId="0" applyFont="1" applyFill="1" applyBorder="1"/>
    <xf numFmtId="165" fontId="1" fillId="4" borderId="1" xfId="0" applyNumberFormat="1" applyFont="1" applyFill="1" applyBorder="1" applyAlignment="1">
      <alignment horizontal="center"/>
    </xf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9"/>
  <sheetViews>
    <sheetView tabSelected="1" zoomScale="120" zoomScaleNormal="120" workbookViewId="0">
      <selection activeCell="AY27" sqref="AY27"/>
    </sheetView>
  </sheetViews>
  <sheetFormatPr defaultRowHeight="15" x14ac:dyDescent="0.25"/>
  <cols>
    <col min="1" max="1" width="9.140625" style="1"/>
    <col min="2" max="6" width="9.85546875" style="1" bestFit="1" customWidth="1"/>
    <col min="7" max="8" width="9.140625" style="1"/>
    <col min="9" max="9" width="12.85546875" style="1" bestFit="1" customWidth="1"/>
    <col min="10" max="11" width="9.140625" style="1"/>
    <col min="12" max="12" width="3.7109375" style="1" customWidth="1"/>
    <col min="13" max="13" width="9.85546875" style="1" bestFit="1" customWidth="1"/>
    <col min="14" max="16" width="9.140625" style="1"/>
    <col min="17" max="31" width="9.140625" style="1" customWidth="1"/>
    <col min="32" max="56" width="9.140625" style="1"/>
    <col min="57" max="58" width="12" style="1" bestFit="1" customWidth="1"/>
    <col min="59" max="59" width="12.7109375" style="1" bestFit="1" customWidth="1"/>
    <col min="60" max="60" width="11.7109375" style="1" bestFit="1" customWidth="1"/>
    <col min="61" max="61" width="12" style="1" bestFit="1" customWidth="1"/>
    <col min="62" max="16384" width="9.140625" style="1"/>
  </cols>
  <sheetData>
    <row r="1" spans="1:61" x14ac:dyDescent="0.25">
      <c r="M1" s="7"/>
      <c r="N1" s="7" t="s">
        <v>4</v>
      </c>
      <c r="O1" s="7" t="s">
        <v>5</v>
      </c>
      <c r="P1" s="7" t="s">
        <v>6</v>
      </c>
      <c r="Q1" s="7" t="s">
        <v>7</v>
      </c>
      <c r="R1" s="7" t="s">
        <v>8</v>
      </c>
      <c r="S1" s="7" t="s">
        <v>9</v>
      </c>
      <c r="T1" s="7" t="s">
        <v>10</v>
      </c>
      <c r="U1" s="7" t="s">
        <v>11</v>
      </c>
      <c r="V1" s="7" t="s">
        <v>12</v>
      </c>
      <c r="W1" s="7" t="s">
        <v>13</v>
      </c>
      <c r="X1" s="7" t="s">
        <v>14</v>
      </c>
      <c r="Y1" s="7" t="s">
        <v>15</v>
      </c>
      <c r="Z1" s="7" t="s">
        <v>16</v>
      </c>
      <c r="AA1" s="7" t="s">
        <v>17</v>
      </c>
      <c r="AB1" s="7" t="s">
        <v>18</v>
      </c>
      <c r="AC1" s="7" t="s">
        <v>19</v>
      </c>
      <c r="AD1" s="7" t="s">
        <v>20</v>
      </c>
      <c r="AE1" s="7" t="s">
        <v>21</v>
      </c>
      <c r="AF1" s="7" t="s">
        <v>22</v>
      </c>
      <c r="AG1" s="7" t="s">
        <v>26</v>
      </c>
      <c r="AH1" s="7" t="s">
        <v>28</v>
      </c>
      <c r="AI1" s="7" t="s">
        <v>29</v>
      </c>
      <c r="AJ1" s="7" t="s">
        <v>30</v>
      </c>
      <c r="AK1" s="7" t="s">
        <v>31</v>
      </c>
      <c r="AL1" s="7" t="s">
        <v>32</v>
      </c>
      <c r="AM1" s="7" t="s">
        <v>33</v>
      </c>
      <c r="AN1" s="7" t="s">
        <v>34</v>
      </c>
      <c r="AO1" s="7" t="s">
        <v>35</v>
      </c>
      <c r="AP1" s="7" t="s">
        <v>36</v>
      </c>
      <c r="AQ1" s="7" t="s">
        <v>37</v>
      </c>
      <c r="AR1" s="7" t="s">
        <v>38</v>
      </c>
      <c r="AS1" s="7" t="s">
        <v>39</v>
      </c>
      <c r="AT1" s="7" t="s">
        <v>40</v>
      </c>
      <c r="AU1" s="7" t="s">
        <v>41</v>
      </c>
      <c r="AV1" s="7" t="s">
        <v>42</v>
      </c>
      <c r="AW1" s="7" t="s">
        <v>43</v>
      </c>
      <c r="AX1" s="7" t="s">
        <v>44</v>
      </c>
      <c r="AY1" s="7" t="s">
        <v>45</v>
      </c>
      <c r="AZ1" s="7" t="s">
        <v>46</v>
      </c>
      <c r="BA1" s="7" t="s">
        <v>47</v>
      </c>
      <c r="BB1" s="7" t="s">
        <v>48</v>
      </c>
      <c r="BC1" s="7" t="s">
        <v>49</v>
      </c>
      <c r="BD1" s="7" t="s">
        <v>50</v>
      </c>
    </row>
    <row r="2" spans="1:61" x14ac:dyDescent="0.25">
      <c r="M2" s="7" t="s">
        <v>23</v>
      </c>
      <c r="N2" s="8">
        <v>2.7202899999999999</v>
      </c>
      <c r="O2" s="8">
        <v>2.4828700000000001</v>
      </c>
      <c r="P2" s="8">
        <v>2.2114500000000001</v>
      </c>
      <c r="Q2" s="8">
        <v>3.4548800000000002</v>
      </c>
      <c r="R2" s="8">
        <v>1.7698700000000001</v>
      </c>
      <c r="S2" s="8">
        <v>2.9035500000000001</v>
      </c>
      <c r="T2" s="8">
        <v>1.39317</v>
      </c>
      <c r="U2" s="8">
        <v>2.0526</v>
      </c>
      <c r="V2" s="8">
        <v>3.6634199999999999</v>
      </c>
      <c r="W2" s="8">
        <v>1.2199500000000001</v>
      </c>
      <c r="X2" s="8">
        <v>4.48264</v>
      </c>
      <c r="Y2" s="8">
        <v>0.24543999999999999</v>
      </c>
      <c r="Z2" s="8">
        <v>1.51658</v>
      </c>
      <c r="AA2" s="8">
        <v>1.0201</v>
      </c>
      <c r="AB2" s="8">
        <v>2.1510400000000001</v>
      </c>
      <c r="AC2" s="8">
        <v>2.1004800000000001</v>
      </c>
      <c r="AD2" s="8">
        <v>1.7010000000000001</v>
      </c>
      <c r="AE2" s="8">
        <v>3.6468400000000001</v>
      </c>
      <c r="AF2" s="8">
        <v>2.9512299999999998</v>
      </c>
      <c r="AG2" s="8">
        <v>0.65790999999999999</v>
      </c>
      <c r="AH2" s="8">
        <v>2.9833599999999998</v>
      </c>
      <c r="AI2" s="8">
        <v>2.8125300000000002</v>
      </c>
      <c r="AJ2" s="8">
        <v>2.5776500000000002</v>
      </c>
      <c r="AK2" s="8">
        <v>3.1271300000000002</v>
      </c>
      <c r="AL2" s="8">
        <v>2.0369999999999999</v>
      </c>
      <c r="AM2" s="8">
        <v>1.2457400000000001</v>
      </c>
      <c r="AN2" s="8">
        <v>2.35798</v>
      </c>
      <c r="AO2" s="8">
        <v>2.6511399999999998</v>
      </c>
      <c r="AP2" s="8">
        <v>1.6975</v>
      </c>
      <c r="AQ2" s="8">
        <v>1.0502899999999999</v>
      </c>
      <c r="AR2" s="8">
        <v>2.0171800000000002</v>
      </c>
      <c r="AS2" s="8">
        <v>2.80219</v>
      </c>
      <c r="AT2" s="8">
        <v>4.1172000000000004</v>
      </c>
      <c r="AU2" s="8">
        <v>1.97895</v>
      </c>
      <c r="AV2" s="8">
        <v>4.0957600000000003</v>
      </c>
      <c r="AW2" s="8">
        <v>0.84023999999999999</v>
      </c>
      <c r="AX2" s="8">
        <v>2.7665600000000001</v>
      </c>
      <c r="AY2" s="8">
        <v>3.7374999999999998</v>
      </c>
      <c r="AZ2" s="8">
        <v>1.8566</v>
      </c>
      <c r="BA2" s="8">
        <v>3.2946900000000001</v>
      </c>
      <c r="BB2" s="8">
        <v>1.4159900000000001</v>
      </c>
      <c r="BC2" s="8">
        <v>1.9883999999999999</v>
      </c>
      <c r="BD2" s="7">
        <v>3.3126799999999998</v>
      </c>
    </row>
    <row r="3" spans="1:61" x14ac:dyDescent="0.25">
      <c r="M3" s="7" t="s">
        <v>24</v>
      </c>
      <c r="N3" s="8">
        <v>1.2872300000000001</v>
      </c>
      <c r="O3" s="8">
        <v>2.2513100000000001</v>
      </c>
      <c r="P3" s="8">
        <v>2.2469299999999999</v>
      </c>
      <c r="Q3" s="8">
        <v>2.09429</v>
      </c>
      <c r="R3" s="8">
        <v>0.79551000000000005</v>
      </c>
      <c r="S3" s="8">
        <v>1.90625</v>
      </c>
      <c r="T3" s="8">
        <v>1.2708699999999999</v>
      </c>
      <c r="U3" s="8">
        <v>2.5842800000000001</v>
      </c>
      <c r="V3" s="8">
        <v>2.4026399999999999</v>
      </c>
      <c r="W3" s="8">
        <v>0.12878000000000001</v>
      </c>
      <c r="X3" s="8">
        <v>2.4574400000000001</v>
      </c>
      <c r="Y3" s="8">
        <v>3.1809400000000001</v>
      </c>
      <c r="Z3" s="8">
        <v>1.0237499999999999</v>
      </c>
      <c r="AA3" s="8">
        <v>-0.96819999999999995</v>
      </c>
      <c r="AB3" s="8">
        <v>1.8809100000000001</v>
      </c>
      <c r="AC3" s="8">
        <v>2.2296800000000001</v>
      </c>
      <c r="AD3" s="8">
        <v>1.67618</v>
      </c>
      <c r="AE3" s="8">
        <v>2.30776</v>
      </c>
      <c r="AF3" s="8">
        <v>1.44584</v>
      </c>
      <c r="AG3" s="8">
        <v>3.7509999999999999</v>
      </c>
      <c r="AH3" s="8">
        <v>2.1541000000000001</v>
      </c>
      <c r="AI3" s="8">
        <v>2.89994</v>
      </c>
      <c r="AJ3" s="8">
        <v>2.2589000000000001</v>
      </c>
      <c r="AK3" s="8">
        <v>1.5584800000000001</v>
      </c>
      <c r="AL3" s="8">
        <v>2.6821700000000002</v>
      </c>
      <c r="AM3" s="8">
        <v>2.0017499999999999</v>
      </c>
      <c r="AN3" s="8">
        <v>2.2248399999999999</v>
      </c>
      <c r="AO3" s="8">
        <v>1.80894</v>
      </c>
      <c r="AP3" s="8">
        <v>1.72261</v>
      </c>
      <c r="AQ3" s="8">
        <v>2.94068</v>
      </c>
      <c r="AR3" s="8">
        <v>2.6625399999999999</v>
      </c>
      <c r="AS3" s="8">
        <v>2.59409</v>
      </c>
      <c r="AT3" s="8">
        <v>2.24498</v>
      </c>
      <c r="AU3" s="8">
        <v>1.93554</v>
      </c>
      <c r="AV3" s="8">
        <v>2.8146599999999999</v>
      </c>
      <c r="AW3" s="8">
        <v>4.7550600000000003</v>
      </c>
      <c r="AX3" s="8">
        <v>2.72614</v>
      </c>
      <c r="AY3" s="8">
        <v>3.0611000000000002</v>
      </c>
      <c r="AZ3" s="8">
        <v>2.8062399999999998</v>
      </c>
      <c r="BA3" s="8">
        <v>3.1570100000000001</v>
      </c>
      <c r="BB3" s="8">
        <v>4.0751200000000001</v>
      </c>
      <c r="BC3" s="8">
        <v>2.6954500000000001</v>
      </c>
      <c r="BD3" s="7">
        <v>2.7717399999999999</v>
      </c>
    </row>
    <row r="4" spans="1:61" x14ac:dyDescent="0.25">
      <c r="M4" s="7" t="s">
        <v>25</v>
      </c>
      <c r="N4" s="8">
        <v>0.13977000000000001</v>
      </c>
      <c r="O4" s="8">
        <v>7.6829999999999996E-2</v>
      </c>
      <c r="P4" s="8">
        <v>0.24909000000000001</v>
      </c>
      <c r="Q4" s="8">
        <v>0.10699</v>
      </c>
      <c r="R4" s="8">
        <v>0.17224</v>
      </c>
      <c r="S4" s="8">
        <v>0.19456999999999999</v>
      </c>
      <c r="T4" s="8">
        <v>0.18173</v>
      </c>
      <c r="U4" s="8">
        <v>0.15526999999999999</v>
      </c>
      <c r="V4" s="8">
        <v>0.23669000000000001</v>
      </c>
      <c r="W4" s="8">
        <v>8.4510000000000002E-2</v>
      </c>
      <c r="X4" s="8">
        <v>0.10219</v>
      </c>
      <c r="Y4" s="8">
        <v>1.1350000000000001E-2</v>
      </c>
      <c r="Z4" s="8">
        <v>0.15894</v>
      </c>
      <c r="AA4" s="8">
        <v>6.1199999999999996E-3</v>
      </c>
      <c r="AB4" s="8">
        <v>0.17541000000000001</v>
      </c>
      <c r="AC4" s="8">
        <v>0.23818</v>
      </c>
      <c r="AD4" s="8">
        <v>0.17634</v>
      </c>
      <c r="AE4" s="8">
        <v>9.9970000000000003E-2</v>
      </c>
      <c r="AF4" s="8">
        <v>0.17372000000000001</v>
      </c>
      <c r="AG4" s="8">
        <v>0.17638999999999999</v>
      </c>
      <c r="AH4" s="8">
        <v>0.21256</v>
      </c>
      <c r="AI4" s="8">
        <v>0.15101000000000001</v>
      </c>
      <c r="AJ4" s="8">
        <v>0.18140999999999999</v>
      </c>
      <c r="AK4" s="8">
        <v>0.10824</v>
      </c>
      <c r="AL4" s="8">
        <v>0.21079999999999999</v>
      </c>
      <c r="AM4" s="8">
        <v>0.17516999999999999</v>
      </c>
      <c r="AN4" s="8">
        <v>0.20366000000000001</v>
      </c>
      <c r="AO4" s="8">
        <v>0.20247000000000001</v>
      </c>
      <c r="AP4" s="8">
        <v>0.15856000000000001</v>
      </c>
      <c r="AQ4" s="8">
        <v>0.21393999999999999</v>
      </c>
      <c r="AR4" s="8">
        <v>0.19719999999999999</v>
      </c>
      <c r="AS4" s="8">
        <v>0.21704000000000001</v>
      </c>
      <c r="AT4" s="8">
        <v>8.8660000000000003E-2</v>
      </c>
      <c r="AU4" s="8">
        <v>0.18404999999999999</v>
      </c>
      <c r="AV4" s="8">
        <v>0.22277</v>
      </c>
      <c r="AW4" s="8">
        <v>0.20523</v>
      </c>
      <c r="AX4" s="8">
        <v>0.16339999999999999</v>
      </c>
      <c r="AY4" s="8">
        <v>0.27443000000000001</v>
      </c>
      <c r="AZ4" s="8">
        <v>0.21304999999999999</v>
      </c>
      <c r="BA4" s="8">
        <v>0.21251999999999999</v>
      </c>
      <c r="BB4" s="8">
        <v>0.13941999999999999</v>
      </c>
      <c r="BC4" s="8">
        <v>0.21182000000000001</v>
      </c>
      <c r="BD4" s="7">
        <v>0.22733</v>
      </c>
      <c r="BE4" s="2">
        <v>1</v>
      </c>
      <c r="BF4" s="2">
        <v>2</v>
      </c>
      <c r="BG4" s="2">
        <v>3</v>
      </c>
      <c r="BH4" s="2">
        <v>4</v>
      </c>
    </row>
    <row r="5" spans="1:61" x14ac:dyDescent="0.25">
      <c r="A5" s="1" t="s">
        <v>0</v>
      </c>
      <c r="B5" s="3">
        <v>-4</v>
      </c>
      <c r="C5" s="3">
        <v>-3.5790000000000002</v>
      </c>
      <c r="D5" s="3">
        <v>-3.1579999999999999</v>
      </c>
      <c r="E5" s="3">
        <v>-2.7370000000000001</v>
      </c>
      <c r="F5" s="3">
        <v>-2.3159999999999998</v>
      </c>
      <c r="H5" s="1">
        <f>8/19</f>
        <v>0.42105263157894735</v>
      </c>
      <c r="I5" s="1">
        <f>1/SQRT(2*PI())*EXP(-(M10^2)/2)</f>
        <v>2.730005578996984E-2</v>
      </c>
      <c r="K5" s="1" t="s">
        <v>3</v>
      </c>
      <c r="M5" s="1" t="s">
        <v>2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0</v>
      </c>
      <c r="T5" s="5">
        <v>1</v>
      </c>
      <c r="U5" s="5">
        <v>1</v>
      </c>
      <c r="V5" s="5">
        <v>1</v>
      </c>
      <c r="W5" s="5">
        <v>1</v>
      </c>
      <c r="X5" s="5">
        <v>0</v>
      </c>
      <c r="Y5" s="5">
        <v>0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0</v>
      </c>
      <c r="AH5" s="5">
        <v>1</v>
      </c>
      <c r="AI5" s="5">
        <v>1</v>
      </c>
      <c r="AJ5" s="5">
        <v>0</v>
      </c>
      <c r="AK5" s="5">
        <v>1</v>
      </c>
      <c r="AL5" s="5">
        <v>0</v>
      </c>
      <c r="AM5" s="5">
        <v>1</v>
      </c>
      <c r="AN5" s="5">
        <v>1</v>
      </c>
      <c r="AO5" s="5">
        <v>0</v>
      </c>
      <c r="AP5" s="5">
        <v>0</v>
      </c>
      <c r="AQ5" s="5">
        <v>0</v>
      </c>
      <c r="AR5" s="5">
        <v>1</v>
      </c>
      <c r="AS5" s="5">
        <v>0</v>
      </c>
      <c r="AT5" s="5">
        <v>1</v>
      </c>
      <c r="AU5" s="5">
        <v>0</v>
      </c>
      <c r="AV5" s="5">
        <v>0</v>
      </c>
      <c r="AW5" s="5">
        <v>1</v>
      </c>
      <c r="AX5" s="5">
        <v>0</v>
      </c>
      <c r="AY5" s="5">
        <v>0</v>
      </c>
      <c r="AZ5" s="5">
        <v>1</v>
      </c>
      <c r="BA5" s="5">
        <v>0</v>
      </c>
      <c r="BB5" s="5">
        <v>0</v>
      </c>
      <c r="BC5" s="5">
        <v>0</v>
      </c>
      <c r="BD5" s="5">
        <v>1</v>
      </c>
      <c r="BE5" s="1" t="s">
        <v>27</v>
      </c>
      <c r="BF5" s="1" t="s">
        <v>51</v>
      </c>
      <c r="BG5" s="1" t="s">
        <v>53</v>
      </c>
      <c r="BH5" s="1" t="s">
        <v>55</v>
      </c>
      <c r="BI5" s="1" t="s">
        <v>56</v>
      </c>
    </row>
    <row r="6" spans="1:61" x14ac:dyDescent="0.25">
      <c r="A6" s="1" t="s">
        <v>1</v>
      </c>
      <c r="B6" s="3">
        <v>5.6350000000000001E-5</v>
      </c>
      <c r="C6" s="3">
        <v>2.7789999999999998E-4</v>
      </c>
      <c r="D6" s="3">
        <v>1.1479999999999999E-3</v>
      </c>
      <c r="E6" s="3">
        <v>3.9699999999999996E-3</v>
      </c>
      <c r="F6" s="3">
        <v>1.15E-2</v>
      </c>
      <c r="H6" s="3"/>
      <c r="I6" s="3">
        <f>H5*I5</f>
        <v>1.149476033261888E-2</v>
      </c>
      <c r="J6" s="1">
        <v>1</v>
      </c>
      <c r="K6" s="3">
        <v>5.6350000000000001E-5</v>
      </c>
      <c r="L6" s="3"/>
      <c r="M6" s="3">
        <v>-4</v>
      </c>
      <c r="N6" s="1">
        <f>((N$4+(1-N$4)/(1+EXP(-N$2*($M6-N$3))))^N$5)*((1-(N$4+(1-N$4)/(1+EXP(-N$2*($M6-N$3)))))^(1-N$5))</f>
        <v>0.13977048780263598</v>
      </c>
      <c r="O6" s="1">
        <f t="shared" ref="O6:BD12" si="0">((O$4+(1-O$4)/(1+EXP(-O$2*($M6-O$3))))^O$5)*((1-(O$4+(1-O$4)/(1+EXP(-O$2*($M6-O$3)))))^(1-O$5))</f>
        <v>7.6830167692796991E-2</v>
      </c>
      <c r="P6" s="1">
        <f t="shared" si="0"/>
        <v>0.24909075146303006</v>
      </c>
      <c r="Q6" s="1">
        <f t="shared" si="0"/>
        <v>0.10699000064086767</v>
      </c>
      <c r="R6" s="1">
        <f t="shared" si="0"/>
        <v>0.17241051840388052</v>
      </c>
      <c r="S6" s="1">
        <f t="shared" si="0"/>
        <v>0.80542997127422999</v>
      </c>
      <c r="T6" s="1">
        <f t="shared" si="0"/>
        <v>0.18225904998685485</v>
      </c>
      <c r="U6" s="1">
        <f t="shared" si="0"/>
        <v>0.15527114096894135</v>
      </c>
      <c r="V6" s="1">
        <f t="shared" si="0"/>
        <v>0.2366900000496685</v>
      </c>
      <c r="W6" s="1">
        <f t="shared" si="0"/>
        <v>9.0416665502856861E-2</v>
      </c>
      <c r="X6" s="1">
        <f t="shared" si="0"/>
        <v>0.89780999999975908</v>
      </c>
      <c r="Y6" s="1">
        <f t="shared" si="0"/>
        <v>0.84383376415161215</v>
      </c>
      <c r="Z6" s="1">
        <f t="shared" si="0"/>
        <v>0.159352818716328</v>
      </c>
      <c r="AA6" s="1">
        <f t="shared" si="0"/>
        <v>4.9262096757713661E-2</v>
      </c>
      <c r="AB6" s="1">
        <f t="shared" si="0"/>
        <v>0.17541264472137202</v>
      </c>
      <c r="AC6" s="1">
        <f t="shared" si="0"/>
        <v>0.23818158113866958</v>
      </c>
      <c r="AD6" s="1">
        <f t="shared" si="0"/>
        <v>0.17639278709942932</v>
      </c>
      <c r="AE6" s="1">
        <f t="shared" si="0"/>
        <v>9.997000009204729E-2</v>
      </c>
      <c r="AF6" s="1">
        <f t="shared" si="0"/>
        <v>0.17372008653230128</v>
      </c>
      <c r="AG6" s="1">
        <f t="shared" si="0"/>
        <v>0.8186164094525018</v>
      </c>
      <c r="AH6" s="1">
        <f t="shared" si="0"/>
        <v>0.21256000836789157</v>
      </c>
      <c r="AI6" s="1">
        <f t="shared" si="0"/>
        <v>0.15101000316853619</v>
      </c>
      <c r="AJ6" s="1">
        <f t="shared" si="0"/>
        <v>0.8185899193724645</v>
      </c>
      <c r="AK6" s="1">
        <f t="shared" si="0"/>
        <v>0.10824002519430571</v>
      </c>
      <c r="AL6" s="1">
        <f t="shared" si="0"/>
        <v>0.78919903227416788</v>
      </c>
      <c r="AM6" s="1">
        <f t="shared" si="0"/>
        <v>0.17563672794586527</v>
      </c>
      <c r="AN6" s="1">
        <f t="shared" si="0"/>
        <v>0.20366033612669018</v>
      </c>
      <c r="AO6" s="1">
        <f t="shared" si="0"/>
        <v>0.79752983651575693</v>
      </c>
      <c r="AP6" s="1">
        <f t="shared" si="0"/>
        <v>0.84138916022137167</v>
      </c>
      <c r="AQ6" s="1">
        <f t="shared" si="0"/>
        <v>0.78552386857576129</v>
      </c>
      <c r="AR6" s="1">
        <f t="shared" si="0"/>
        <v>0.19720116919678241</v>
      </c>
      <c r="AS6" s="1">
        <f t="shared" si="0"/>
        <v>0.78295999260577642</v>
      </c>
      <c r="AT6" s="1">
        <f t="shared" si="0"/>
        <v>8.8660000006211173E-2</v>
      </c>
      <c r="AU6" s="1">
        <f t="shared" si="0"/>
        <v>0.81594353784046847</v>
      </c>
      <c r="AV6" s="1">
        <f t="shared" si="0"/>
        <v>0.77722999999941267</v>
      </c>
      <c r="AW6" s="1">
        <f t="shared" si="0"/>
        <v>0.20573715572644258</v>
      </c>
      <c r="AX6" s="1">
        <f t="shared" si="0"/>
        <v>0.83659999306496058</v>
      </c>
      <c r="AY6" s="1">
        <f t="shared" si="0"/>
        <v>0.72556999999749228</v>
      </c>
      <c r="AZ6" s="1">
        <f t="shared" si="0"/>
        <v>0.2130525585778012</v>
      </c>
      <c r="BA6" s="1">
        <f t="shared" si="0"/>
        <v>0.78747999995476037</v>
      </c>
      <c r="BB6" s="1">
        <f t="shared" si="0"/>
        <v>0.86057069025340194</v>
      </c>
      <c r="BC6" s="1">
        <f t="shared" si="0"/>
        <v>0.78817869754969982</v>
      </c>
      <c r="BD6" s="1">
        <f t="shared" si="0"/>
        <v>0.22733000013984159</v>
      </c>
      <c r="BE6" s="1">
        <f>PRODUCT(N6:BD6)</f>
        <v>1.780146121956867E-23</v>
      </c>
      <c r="BF6" s="1">
        <f>K6*BE6</f>
        <v>1.0031123397226946E-27</v>
      </c>
      <c r="BG6" s="1">
        <f>M6*BF6</f>
        <v>-4.0124493588907782E-27</v>
      </c>
      <c r="BH6" s="1">
        <f>(M6-$BF$28)^2</f>
        <v>39.446480310010074</v>
      </c>
      <c r="BI6" s="1">
        <f>BF6*BH6</f>
        <v>3.9569251157599405E-26</v>
      </c>
    </row>
    <row r="7" spans="1:61" x14ac:dyDescent="0.25">
      <c r="H7" s="3"/>
      <c r="J7" s="1">
        <v>2</v>
      </c>
      <c r="K7" s="3">
        <v>2.7789999999999998E-4</v>
      </c>
      <c r="L7" s="3"/>
      <c r="M7" s="3">
        <v>-3.5790000000000002</v>
      </c>
      <c r="N7" s="1">
        <f t="shared" ref="N7:AC25" si="1">((N$4+(1-N$4)/(1+EXP(-N$2*($M7-N$3))))^N$5)*((1-(N$4+(1-N$4)/(1+EXP(-N$2*($M7-N$3)))))^(1-N$5))</f>
        <v>0.13977153326045638</v>
      </c>
      <c r="O7" s="1">
        <f t="shared" si="1"/>
        <v>7.6830476954763596E-2</v>
      </c>
      <c r="P7" s="1">
        <f t="shared" si="1"/>
        <v>0.24909190653154439</v>
      </c>
      <c r="Q7" s="1">
        <f t="shared" si="1"/>
        <v>0.10699000274442665</v>
      </c>
      <c r="R7" s="1">
        <f t="shared" si="1"/>
        <v>0.17259914656017114</v>
      </c>
      <c r="S7" s="1">
        <f t="shared" si="1"/>
        <v>0.8054299024671645</v>
      </c>
      <c r="T7" s="1">
        <f t="shared" si="1"/>
        <v>0.18268059856420849</v>
      </c>
      <c r="U7" s="1">
        <f t="shared" si="1"/>
        <v>0.15527270748617988</v>
      </c>
      <c r="V7" s="1">
        <f t="shared" si="1"/>
        <v>0.23669000023221659</v>
      </c>
      <c r="W7" s="1">
        <f t="shared" si="1"/>
        <v>9.4339210547045443E-2</v>
      </c>
      <c r="X7" s="1">
        <f t="shared" si="1"/>
        <v>0.89780999999840949</v>
      </c>
      <c r="Y7" s="1">
        <f t="shared" si="1"/>
        <v>0.83058974633627014</v>
      </c>
      <c r="Z7" s="1">
        <f t="shared" si="1"/>
        <v>0.15972137111940074</v>
      </c>
      <c r="AA7" s="1">
        <f t="shared" si="1"/>
        <v>7.0896510867404186E-2</v>
      </c>
      <c r="AB7" s="1">
        <f t="shared" si="1"/>
        <v>0.17541654138445065</v>
      </c>
      <c r="AC7" s="1">
        <f t="shared" si="1"/>
        <v>0.23818382839017335</v>
      </c>
      <c r="AD7" s="1">
        <f t="shared" si="0"/>
        <v>0.17644802047223157</v>
      </c>
      <c r="AE7" s="1">
        <f t="shared" si="0"/>
        <v>9.9970000427358013E-2</v>
      </c>
      <c r="AF7" s="1">
        <f t="shared" si="0"/>
        <v>0.17372029976095524</v>
      </c>
      <c r="AG7" s="1">
        <f t="shared" si="0"/>
        <v>0.81703547576398017</v>
      </c>
      <c r="AH7" s="1">
        <f t="shared" si="0"/>
        <v>0.21256002938241841</v>
      </c>
      <c r="AI7" s="1">
        <f t="shared" si="0"/>
        <v>0.15101001035370923</v>
      </c>
      <c r="AJ7" s="1">
        <f t="shared" si="0"/>
        <v>0.81858976134221129</v>
      </c>
      <c r="AK7" s="1">
        <f t="shared" si="0"/>
        <v>0.10824009398541948</v>
      </c>
      <c r="AL7" s="1">
        <f t="shared" si="0"/>
        <v>0.78919771864657928</v>
      </c>
      <c r="AM7" s="1">
        <f t="shared" si="0"/>
        <v>0.17595824816644096</v>
      </c>
      <c r="AN7" s="1">
        <f t="shared" si="0"/>
        <v>0.20366090704948361</v>
      </c>
      <c r="AO7" s="1">
        <f t="shared" si="0"/>
        <v>0.79752950088020746</v>
      </c>
      <c r="AP7" s="1">
        <f t="shared" si="0"/>
        <v>0.84133611717847445</v>
      </c>
      <c r="AQ7" s="1">
        <f t="shared" si="0"/>
        <v>0.7852260510318575</v>
      </c>
      <c r="AR7" s="1">
        <f t="shared" si="0"/>
        <v>0.19720273340431416</v>
      </c>
      <c r="AS7" s="1">
        <f t="shared" si="0"/>
        <v>0.78295997594311895</v>
      </c>
      <c r="AT7" s="1">
        <f t="shared" si="0"/>
        <v>8.8660000035152356E-2</v>
      </c>
      <c r="AU7" s="1">
        <f t="shared" si="0"/>
        <v>0.81593513378476001</v>
      </c>
      <c r="AV7" s="1">
        <f t="shared" si="0"/>
        <v>0.77722999999670606</v>
      </c>
      <c r="AW7" s="1">
        <f t="shared" si="0"/>
        <v>0.20595219008366522</v>
      </c>
      <c r="AX7" s="1">
        <f t="shared" si="0"/>
        <v>0.83659997777298434</v>
      </c>
      <c r="AY7" s="1">
        <f t="shared" si="0"/>
        <v>0.72556999998790428</v>
      </c>
      <c r="AZ7" s="1">
        <f t="shared" si="0"/>
        <v>0.21305559054235537</v>
      </c>
      <c r="BA7" s="1">
        <f t="shared" si="0"/>
        <v>0.78747999981890193</v>
      </c>
      <c r="BB7" s="1">
        <f t="shared" si="0"/>
        <v>0.8605631021761877</v>
      </c>
      <c r="BC7" s="1">
        <f t="shared" si="0"/>
        <v>0.78817699174080047</v>
      </c>
      <c r="BD7" s="1">
        <f t="shared" si="0"/>
        <v>0.22733000056405317</v>
      </c>
      <c r="BE7" s="1">
        <f t="shared" ref="BE7:BE25" si="2">PRODUCT(N7:BD7)</f>
        <v>2.6485089908771976E-23</v>
      </c>
      <c r="BF7" s="1">
        <f t="shared" ref="BF7:BF25" si="3">K7*BE7</f>
        <v>7.3602064856477311E-27</v>
      </c>
      <c r="BG7" s="1">
        <f t="shared" ref="BG7:BG25" si="4">M7*BF7</f>
        <v>-2.6342179012133229E-26</v>
      </c>
      <c r="BH7" s="1">
        <f t="shared" ref="BH7:BH25" si="5">(M7-$BF$28)^2</f>
        <v>34.335419648180832</v>
      </c>
      <c r="BI7" s="1">
        <f t="shared" ref="BI7:BI25" si="6">BF7*BH7</f>
        <v>2.527157783819771E-25</v>
      </c>
    </row>
    <row r="8" spans="1:61" x14ac:dyDescent="0.25">
      <c r="J8" s="1">
        <v>3</v>
      </c>
      <c r="K8" s="3">
        <v>1.1479999999999999E-3</v>
      </c>
      <c r="L8" s="3"/>
      <c r="M8" s="3">
        <v>-3.1579999999999999</v>
      </c>
      <c r="N8" s="1">
        <f t="shared" si="1"/>
        <v>0.13977481932923369</v>
      </c>
      <c r="O8" s="1">
        <f t="shared" si="0"/>
        <v>7.6831356562178307E-2</v>
      </c>
      <c r="P8" s="1">
        <f t="shared" si="0"/>
        <v>0.24909483703627486</v>
      </c>
      <c r="Q8" s="1">
        <f t="shared" si="0"/>
        <v>0.10699001175262533</v>
      </c>
      <c r="R8" s="1">
        <f t="shared" si="0"/>
        <v>0.17299624528185983</v>
      </c>
      <c r="S8" s="1">
        <f t="shared" si="0"/>
        <v>0.80542966884605582</v>
      </c>
      <c r="T8" s="1">
        <f t="shared" si="0"/>
        <v>0.18343733698420039</v>
      </c>
      <c r="U8" s="1">
        <f t="shared" si="0"/>
        <v>0.15527642476975867</v>
      </c>
      <c r="V8" s="1">
        <f t="shared" si="0"/>
        <v>0.23669000108568922</v>
      </c>
      <c r="W8" s="1">
        <f t="shared" si="0"/>
        <v>0.10081996090088859</v>
      </c>
      <c r="X8" s="1">
        <f t="shared" si="0"/>
        <v>0.89780999998950151</v>
      </c>
      <c r="Y8" s="1">
        <f t="shared" si="0"/>
        <v>0.8163817801696015</v>
      </c>
      <c r="Z8" s="1">
        <f t="shared" si="0"/>
        <v>0.16041837762053285</v>
      </c>
      <c r="AA8" s="1">
        <f t="shared" si="0"/>
        <v>0.10228258529931925</v>
      </c>
      <c r="AB8" s="1">
        <f t="shared" si="0"/>
        <v>0.17542617917602202</v>
      </c>
      <c r="AC8" s="1">
        <f t="shared" si="0"/>
        <v>0.2381892695916891</v>
      </c>
      <c r="AD8" s="1">
        <f t="shared" si="0"/>
        <v>0.17656103134713824</v>
      </c>
      <c r="AE8" s="1">
        <f t="shared" si="0"/>
        <v>9.9970001984141757E-2</v>
      </c>
      <c r="AF8" s="1">
        <f t="shared" si="0"/>
        <v>0.1737210384165431</v>
      </c>
      <c r="AG8" s="1">
        <f t="shared" si="0"/>
        <v>0.81495931933820653</v>
      </c>
      <c r="AH8" s="1">
        <f t="shared" si="0"/>
        <v>0.21256010317132421</v>
      </c>
      <c r="AI8" s="1">
        <f t="shared" si="0"/>
        <v>0.15101003383243433</v>
      </c>
      <c r="AJ8" s="1">
        <f t="shared" si="0"/>
        <v>0.81858929357237309</v>
      </c>
      <c r="AK8" s="1">
        <f t="shared" si="0"/>
        <v>0.10824035060530392</v>
      </c>
      <c r="AL8" s="1">
        <f t="shared" si="0"/>
        <v>0.78919462186344769</v>
      </c>
      <c r="AM8" s="1">
        <f t="shared" si="0"/>
        <v>0.17650090011508399</v>
      </c>
      <c r="AN8" s="1">
        <f t="shared" si="0"/>
        <v>0.20366244770138123</v>
      </c>
      <c r="AO8" s="1">
        <f t="shared" si="0"/>
        <v>0.79752847618126754</v>
      </c>
      <c r="AP8" s="1">
        <f t="shared" si="0"/>
        <v>0.8412277463054868</v>
      </c>
      <c r="AQ8" s="1">
        <f t="shared" si="0"/>
        <v>0.7847630709061032</v>
      </c>
      <c r="AR8" s="1">
        <f t="shared" si="0"/>
        <v>0.19720639026704564</v>
      </c>
      <c r="AS8" s="1">
        <f t="shared" si="0"/>
        <v>0.78295992173167472</v>
      </c>
      <c r="AT8" s="1">
        <f t="shared" si="0"/>
        <v>8.8660000198945849E-2</v>
      </c>
      <c r="AU8" s="1">
        <f t="shared" si="0"/>
        <v>0.81591580069028158</v>
      </c>
      <c r="AV8" s="1">
        <f t="shared" si="0"/>
        <v>0.77722999998152498</v>
      </c>
      <c r="AW8" s="1">
        <f t="shared" si="0"/>
        <v>0.20625828110989644</v>
      </c>
      <c r="AX8" s="1">
        <f t="shared" si="0"/>
        <v>0.83659992876173006</v>
      </c>
      <c r="AY8" s="1">
        <f t="shared" si="0"/>
        <v>0.72556999994165716</v>
      </c>
      <c r="AZ8" s="1">
        <f t="shared" si="0"/>
        <v>0.21306221538821968</v>
      </c>
      <c r="BA8" s="1">
        <f t="shared" si="0"/>
        <v>0.78747999927504941</v>
      </c>
      <c r="BB8" s="1">
        <f t="shared" si="0"/>
        <v>0.86054932951992968</v>
      </c>
      <c r="BC8" s="1">
        <f t="shared" si="0"/>
        <v>0.78817305186711595</v>
      </c>
      <c r="BD8" s="1">
        <f t="shared" si="0"/>
        <v>0.22733000227511704</v>
      </c>
      <c r="BE8" s="1">
        <f t="shared" si="2"/>
        <v>4.0657190997492574E-23</v>
      </c>
      <c r="BF8" s="1">
        <f t="shared" si="3"/>
        <v>4.667445526512147E-26</v>
      </c>
      <c r="BG8" s="1">
        <f t="shared" si="4"/>
        <v>-1.4739792972725361E-25</v>
      </c>
      <c r="BH8" s="1">
        <f t="shared" si="5"/>
        <v>29.578840986351572</v>
      </c>
      <c r="BI8" s="1">
        <f t="shared" si="6"/>
        <v>1.380576290411608E-24</v>
      </c>
    </row>
    <row r="9" spans="1:61" x14ac:dyDescent="0.25">
      <c r="B9" s="1">
        <v>6</v>
      </c>
      <c r="C9" s="1">
        <v>7</v>
      </c>
      <c r="D9" s="1">
        <v>8</v>
      </c>
      <c r="E9" s="1">
        <v>9</v>
      </c>
      <c r="F9" s="1">
        <v>10</v>
      </c>
      <c r="J9" s="1">
        <v>4</v>
      </c>
      <c r="K9" s="3">
        <v>3.9699999999999996E-3</v>
      </c>
      <c r="L9" s="3"/>
      <c r="M9" s="3">
        <v>-2.7370000000000001</v>
      </c>
      <c r="N9" s="1">
        <f t="shared" si="1"/>
        <v>0.1397851479443806</v>
      </c>
      <c r="O9" s="1">
        <f t="shared" si="0"/>
        <v>7.6833858348527753E-2</v>
      </c>
      <c r="P9" s="1">
        <f t="shared" si="0"/>
        <v>0.24910227190792819</v>
      </c>
      <c r="Q9" s="1">
        <f t="shared" si="0"/>
        <v>0.10699005032898157</v>
      </c>
      <c r="R9" s="1">
        <f t="shared" si="0"/>
        <v>0.17383156084863666</v>
      </c>
      <c r="S9" s="1">
        <f t="shared" si="0"/>
        <v>0.80542887563139087</v>
      </c>
      <c r="T9" s="1">
        <f t="shared" si="0"/>
        <v>0.18479422999287454</v>
      </c>
      <c r="U9" s="1">
        <f t="shared" si="0"/>
        <v>0.1552852456612217</v>
      </c>
      <c r="V9" s="1">
        <f t="shared" si="0"/>
        <v>0.23669000507595572</v>
      </c>
      <c r="W9" s="1">
        <f t="shared" si="0"/>
        <v>0.11144661253476423</v>
      </c>
      <c r="X9" s="1">
        <f t="shared" si="0"/>
        <v>0.89780999993070176</v>
      </c>
      <c r="Y9" s="1">
        <f t="shared" si="0"/>
        <v>0.80118491997242081</v>
      </c>
      <c r="Z9" s="1">
        <f t="shared" si="0"/>
        <v>0.1617350666851651</v>
      </c>
      <c r="AA9" s="1">
        <f t="shared" si="0"/>
        <v>0.14657712655349173</v>
      </c>
      <c r="AB9" s="1">
        <f t="shared" si="0"/>
        <v>0.17545001618174497</v>
      </c>
      <c r="AC9" s="1">
        <f t="shared" si="0"/>
        <v>0.23820244401796684</v>
      </c>
      <c r="AD9" s="1">
        <f t="shared" si="0"/>
        <v>0.17679220912898924</v>
      </c>
      <c r="AE9" s="1">
        <f t="shared" si="0"/>
        <v>9.9970009211991742E-2</v>
      </c>
      <c r="AF9" s="1">
        <f t="shared" si="0"/>
        <v>0.17372359722146216</v>
      </c>
      <c r="AG9" s="1">
        <f t="shared" si="0"/>
        <v>0.81223666391697535</v>
      </c>
      <c r="AH9" s="1">
        <f t="shared" si="0"/>
        <v>0.21256036226832961</v>
      </c>
      <c r="AI9" s="1">
        <f t="shared" si="0"/>
        <v>0.15101011055299263</v>
      </c>
      <c r="AJ9" s="1">
        <f t="shared" si="0"/>
        <v>0.8185879089748721</v>
      </c>
      <c r="AK9" s="1">
        <f t="shared" si="0"/>
        <v>0.10824130790481373</v>
      </c>
      <c r="AL9" s="1">
        <f t="shared" si="0"/>
        <v>0.78918732147397752</v>
      </c>
      <c r="AM9" s="1">
        <f t="shared" si="0"/>
        <v>0.17741611048223763</v>
      </c>
      <c r="AN9" s="1">
        <f t="shared" si="0"/>
        <v>0.20366660517697466</v>
      </c>
      <c r="AO9" s="1">
        <f t="shared" si="0"/>
        <v>0.79752534777534523</v>
      </c>
      <c r="AP9" s="1">
        <f t="shared" si="0"/>
        <v>0.84100638087736268</v>
      </c>
      <c r="AQ9" s="1">
        <f t="shared" si="0"/>
        <v>0.78404371994479938</v>
      </c>
      <c r="AR9" s="1">
        <f t="shared" si="0"/>
        <v>0.19721493934280054</v>
      </c>
      <c r="AS9" s="1">
        <f t="shared" si="0"/>
        <v>0.78295974535644219</v>
      </c>
      <c r="AT9" s="1">
        <f t="shared" si="0"/>
        <v>8.8660001125940344E-2</v>
      </c>
      <c r="AU9" s="1">
        <f t="shared" si="0"/>
        <v>0.8158713278748001</v>
      </c>
      <c r="AV9" s="1">
        <f t="shared" si="0"/>
        <v>0.77722999989637953</v>
      </c>
      <c r="AW9" s="1">
        <f t="shared" si="0"/>
        <v>0.20669386573237272</v>
      </c>
      <c r="AX9" s="1">
        <f t="shared" si="0"/>
        <v>0.83659977167917987</v>
      </c>
      <c r="AY9" s="1">
        <f t="shared" si="0"/>
        <v>0.7255699997185866</v>
      </c>
      <c r="AZ9" s="1">
        <f t="shared" si="0"/>
        <v>0.21307669047318148</v>
      </c>
      <c r="BA9" s="1">
        <f t="shared" si="0"/>
        <v>0.78747999709796357</v>
      </c>
      <c r="BB9" s="1">
        <f t="shared" si="0"/>
        <v>0.86052433211709223</v>
      </c>
      <c r="BC9" s="1">
        <f t="shared" si="0"/>
        <v>0.78816395210275458</v>
      </c>
      <c r="BD9" s="1">
        <f t="shared" si="0"/>
        <v>0.22733000917671936</v>
      </c>
      <c r="BE9" s="1">
        <f t="shared" si="2"/>
        <v>6.4797161056470914E-23</v>
      </c>
      <c r="BF9" s="1">
        <f t="shared" si="3"/>
        <v>2.5724472939418948E-25</v>
      </c>
      <c r="BG9" s="1">
        <f t="shared" si="4"/>
        <v>-7.040788243518966E-25</v>
      </c>
      <c r="BH9" s="1">
        <f t="shared" si="5"/>
        <v>25.176744324522328</v>
      </c>
      <c r="BI9" s="1">
        <f t="shared" si="6"/>
        <v>6.4765847807884422E-24</v>
      </c>
    </row>
    <row r="10" spans="1:61" x14ac:dyDescent="0.25">
      <c r="A10" s="1" t="s">
        <v>0</v>
      </c>
      <c r="B10" s="3">
        <v>-1.895</v>
      </c>
      <c r="C10" s="3">
        <v>-1.474</v>
      </c>
      <c r="D10" s="3">
        <v>-1.0529999999999999</v>
      </c>
      <c r="E10" s="3">
        <v>-0.63160000000000005</v>
      </c>
      <c r="F10" s="3">
        <v>-0.21049999999999999</v>
      </c>
      <c r="J10" s="1">
        <v>5</v>
      </c>
      <c r="K10" s="3">
        <v>1.15E-2</v>
      </c>
      <c r="L10" s="3"/>
      <c r="M10" s="3">
        <v>-2.3159999999999998</v>
      </c>
      <c r="N10" s="1">
        <f t="shared" si="1"/>
        <v>0.13981761125529102</v>
      </c>
      <c r="O10" s="1">
        <f t="shared" si="0"/>
        <v>7.6840973900937484E-2</v>
      </c>
      <c r="P10" s="1">
        <f t="shared" si="0"/>
        <v>0.2491211342366931</v>
      </c>
      <c r="Q10" s="1">
        <f t="shared" si="0"/>
        <v>0.10699021552682515</v>
      </c>
      <c r="R10" s="1">
        <f t="shared" si="0"/>
        <v>0.17558579680735142</v>
      </c>
      <c r="S10" s="1">
        <f t="shared" si="0"/>
        <v>0.80542618243475883</v>
      </c>
      <c r="T10" s="1">
        <f t="shared" si="0"/>
        <v>0.18722225008954746</v>
      </c>
      <c r="U10" s="1">
        <f t="shared" si="0"/>
        <v>0.15530617668220886</v>
      </c>
      <c r="V10" s="1">
        <f t="shared" si="0"/>
        <v>0.23669002373176909</v>
      </c>
      <c r="W10" s="1">
        <f t="shared" si="0"/>
        <v>0.12865705731242194</v>
      </c>
      <c r="X10" s="1">
        <f t="shared" si="0"/>
        <v>0.89780999954257579</v>
      </c>
      <c r="Y10" s="1">
        <f t="shared" si="0"/>
        <v>0.78498190024744818</v>
      </c>
      <c r="Z10" s="1">
        <f t="shared" si="0"/>
        <v>0.164217069222901</v>
      </c>
      <c r="AA10" s="1">
        <f t="shared" si="0"/>
        <v>0.20671561190139021</v>
      </c>
      <c r="AB10" s="1">
        <f t="shared" si="0"/>
        <v>0.17550896836535332</v>
      </c>
      <c r="AC10" s="1">
        <f t="shared" si="0"/>
        <v>0.23823434128909443</v>
      </c>
      <c r="AD10" s="1">
        <f t="shared" si="0"/>
        <v>0.17726490531506797</v>
      </c>
      <c r="AE10" s="1">
        <f t="shared" si="0"/>
        <v>9.9970042769519527E-2</v>
      </c>
      <c r="AF10" s="1">
        <f t="shared" si="0"/>
        <v>0.1737324611877484</v>
      </c>
      <c r="AG10" s="1">
        <f t="shared" si="0"/>
        <v>0.80867280484720516</v>
      </c>
      <c r="AH10" s="1">
        <f t="shared" si="0"/>
        <v>0.21256127204177314</v>
      </c>
      <c r="AI10" s="1">
        <f t="shared" si="0"/>
        <v>0.15101036124984557</v>
      </c>
      <c r="AJ10" s="1">
        <f t="shared" si="0"/>
        <v>0.81858381058805796</v>
      </c>
      <c r="AK10" s="1">
        <f t="shared" si="0"/>
        <v>0.10824487901913836</v>
      </c>
      <c r="AL10" s="1">
        <f t="shared" si="0"/>
        <v>0.78917011176601171</v>
      </c>
      <c r="AM10" s="1">
        <f t="shared" si="0"/>
        <v>0.17895778208399016</v>
      </c>
      <c r="AN10" s="1">
        <f t="shared" si="0"/>
        <v>0.2036778240598823</v>
      </c>
      <c r="AO10" s="1">
        <f t="shared" si="0"/>
        <v>0.79751579685399365</v>
      </c>
      <c r="AP10" s="1">
        <f t="shared" si="0"/>
        <v>0.84055439018303268</v>
      </c>
      <c r="AQ10" s="1">
        <f t="shared" si="0"/>
        <v>0.78292696875941681</v>
      </c>
      <c r="AR10" s="1">
        <f t="shared" si="0"/>
        <v>0.19723492511065971</v>
      </c>
      <c r="AS10" s="1">
        <f t="shared" si="0"/>
        <v>0.78295917152553818</v>
      </c>
      <c r="AT10" s="1">
        <f t="shared" si="0"/>
        <v>8.8660006372295333E-2</v>
      </c>
      <c r="AU10" s="1">
        <f t="shared" si="0"/>
        <v>0.81576903539384826</v>
      </c>
      <c r="AV10" s="1">
        <f t="shared" si="0"/>
        <v>0.77722999941882609</v>
      </c>
      <c r="AW10" s="1">
        <f t="shared" si="0"/>
        <v>0.20731348167805042</v>
      </c>
      <c r="AX10" s="1">
        <f t="shared" si="0"/>
        <v>0.83659926822513597</v>
      </c>
      <c r="AY10" s="1">
        <f t="shared" si="0"/>
        <v>0.7255699986426194</v>
      </c>
      <c r="AZ10" s="1">
        <f t="shared" si="0"/>
        <v>0.21310831708485062</v>
      </c>
      <c r="BA10" s="1">
        <f t="shared" si="0"/>
        <v>0.78747998838291111</v>
      </c>
      <c r="BB10" s="1">
        <f t="shared" si="0"/>
        <v>0.86047896343928354</v>
      </c>
      <c r="BC10" s="1">
        <f t="shared" si="0"/>
        <v>0.78814293520629808</v>
      </c>
      <c r="BD10" s="1">
        <f t="shared" si="0"/>
        <v>0.22733003701443666</v>
      </c>
      <c r="BE10" s="1">
        <f t="shared" si="2"/>
        <v>1.083818527711186E-22</v>
      </c>
      <c r="BF10" s="1">
        <f t="shared" si="3"/>
        <v>1.246391306867864E-24</v>
      </c>
      <c r="BG10" s="1">
        <f t="shared" si="4"/>
        <v>-2.8866422667059729E-24</v>
      </c>
      <c r="BH10" s="1">
        <f t="shared" si="5"/>
        <v>21.129129662693082</v>
      </c>
      <c r="BI10" s="1">
        <f t="shared" si="6"/>
        <v>2.633516353326458E-23</v>
      </c>
    </row>
    <row r="11" spans="1:61" x14ac:dyDescent="0.25">
      <c r="A11" s="1" t="s">
        <v>1</v>
      </c>
      <c r="B11" s="3">
        <v>2.7910000000000001E-2</v>
      </c>
      <c r="C11" s="3">
        <v>5.6710000000000003E-2</v>
      </c>
      <c r="D11" s="3">
        <v>9.6530000000000005E-2</v>
      </c>
      <c r="E11" s="3">
        <v>0.1376</v>
      </c>
      <c r="F11" s="3">
        <v>0.1643</v>
      </c>
      <c r="J11" s="1">
        <v>6</v>
      </c>
      <c r="K11" s="3">
        <v>2.7910000000000001E-2</v>
      </c>
      <c r="L11" s="3"/>
      <c r="M11" s="3">
        <v>-1.895</v>
      </c>
      <c r="N11" s="1">
        <f t="shared" si="1"/>
        <v>0.13991963405289476</v>
      </c>
      <c r="O11" s="1">
        <f t="shared" si="0"/>
        <v>7.6861211485723516E-2</v>
      </c>
      <c r="P11" s="1">
        <f t="shared" si="0"/>
        <v>0.24916898553961722</v>
      </c>
      <c r="Q11" s="1">
        <f t="shared" si="0"/>
        <v>0.1069909229629273</v>
      </c>
      <c r="R11" s="1">
        <f t="shared" si="0"/>
        <v>0.17925714831903611</v>
      </c>
      <c r="S11" s="1">
        <f t="shared" si="0"/>
        <v>0.80541703833642697</v>
      </c>
      <c r="T11" s="1">
        <f t="shared" si="0"/>
        <v>0.19155099552855315</v>
      </c>
      <c r="U11" s="1">
        <f t="shared" si="0"/>
        <v>0.15535584132858388</v>
      </c>
      <c r="V11" s="1">
        <f t="shared" si="0"/>
        <v>0.23669011095384718</v>
      </c>
      <c r="W11" s="1">
        <f t="shared" si="0"/>
        <v>0.1559792092364764</v>
      </c>
      <c r="X11" s="1">
        <f t="shared" si="0"/>
        <v>0.89780999698063246</v>
      </c>
      <c r="Y11" s="1">
        <f t="shared" si="0"/>
        <v>0.76776452329641565</v>
      </c>
      <c r="Z11" s="1">
        <f t="shared" si="0"/>
        <v>0.16887694853654914</v>
      </c>
      <c r="AA11" s="1">
        <f t="shared" si="0"/>
        <v>0.28421267285062002</v>
      </c>
      <c r="AB11" s="1">
        <f t="shared" si="0"/>
        <v>0.17565474363505743</v>
      </c>
      <c r="AC11" s="1">
        <f t="shared" si="0"/>
        <v>0.23831156289542341</v>
      </c>
      <c r="AD11" s="1">
        <f t="shared" si="0"/>
        <v>0.17823057812216517</v>
      </c>
      <c r="AE11" s="1">
        <f t="shared" si="0"/>
        <v>9.9970198570689492E-2</v>
      </c>
      <c r="AF11" s="1">
        <f t="shared" si="0"/>
        <v>0.17376316584261836</v>
      </c>
      <c r="AG11" s="1">
        <f t="shared" si="0"/>
        <v>0.80401913839496653</v>
      </c>
      <c r="AH11" s="1">
        <f t="shared" si="0"/>
        <v>0.21256446653887615</v>
      </c>
      <c r="AI11" s="1">
        <f t="shared" si="0"/>
        <v>0.15101118044170897</v>
      </c>
      <c r="AJ11" s="1">
        <f t="shared" si="0"/>
        <v>0.81857167958684196</v>
      </c>
      <c r="AK11" s="1">
        <f t="shared" si="0"/>
        <v>0.10825820053510049</v>
      </c>
      <c r="AL11" s="1">
        <f t="shared" si="0"/>
        <v>0.78912954385329348</v>
      </c>
      <c r="AM11" s="1">
        <f t="shared" si="0"/>
        <v>0.1815494104233138</v>
      </c>
      <c r="AN11" s="1">
        <f t="shared" si="0"/>
        <v>0.20370809704720974</v>
      </c>
      <c r="AO11" s="1">
        <f t="shared" si="0"/>
        <v>0.79748663915397922</v>
      </c>
      <c r="AP11" s="1">
        <f t="shared" si="0"/>
        <v>0.83963227156458009</v>
      </c>
      <c r="AQ11" s="1">
        <f t="shared" si="0"/>
        <v>0.78119552341783716</v>
      </c>
      <c r="AR11" s="1">
        <f t="shared" si="0"/>
        <v>0.19728164500593329</v>
      </c>
      <c r="AS11" s="1">
        <f t="shared" si="0"/>
        <v>0.7829573045899676</v>
      </c>
      <c r="AT11" s="1">
        <f t="shared" si="0"/>
        <v>8.8660036064208039E-2</v>
      </c>
      <c r="AU11" s="1">
        <f t="shared" si="0"/>
        <v>0.81553380619809168</v>
      </c>
      <c r="AV11" s="1">
        <f t="shared" si="0"/>
        <v>0.77722999674038262</v>
      </c>
      <c r="AW11" s="1">
        <f t="shared" si="0"/>
        <v>0.2081943847656467</v>
      </c>
      <c r="AX11" s="1">
        <f t="shared" si="0"/>
        <v>0.83659765464340574</v>
      </c>
      <c r="AY11" s="1">
        <f t="shared" si="0"/>
        <v>0.72556999345275497</v>
      </c>
      <c r="AZ11" s="1">
        <f t="shared" si="0"/>
        <v>0.21317741326876746</v>
      </c>
      <c r="BA11" s="1">
        <f t="shared" si="0"/>
        <v>0.78747995349584587</v>
      </c>
      <c r="BB11" s="1">
        <f t="shared" si="0"/>
        <v>0.86039662769529135</v>
      </c>
      <c r="BC11" s="1">
        <f t="shared" si="0"/>
        <v>0.78809439682491367</v>
      </c>
      <c r="BD11" s="1">
        <f t="shared" si="0"/>
        <v>0.22733014929827505</v>
      </c>
      <c r="BE11" s="1">
        <f t="shared" si="2"/>
        <v>1.9326620987562319E-22</v>
      </c>
      <c r="BF11" s="1">
        <f t="shared" si="3"/>
        <v>5.3940599176286437E-24</v>
      </c>
      <c r="BG11" s="1">
        <f t="shared" si="4"/>
        <v>-1.022174354390628E-23</v>
      </c>
      <c r="BH11" s="1">
        <f t="shared" si="5"/>
        <v>17.435997000863832</v>
      </c>
      <c r="BI11" s="1">
        <f t="shared" si="6"/>
        <v>9.4050812546252841E-23</v>
      </c>
    </row>
    <row r="12" spans="1:61" x14ac:dyDescent="0.25">
      <c r="J12" s="1">
        <v>7</v>
      </c>
      <c r="K12" s="3">
        <v>5.6710000000000003E-2</v>
      </c>
      <c r="L12" s="3"/>
      <c r="M12" s="3">
        <v>-1.474</v>
      </c>
      <c r="N12" s="1">
        <f t="shared" si="1"/>
        <v>0.14024015480967342</v>
      </c>
      <c r="O12" s="1">
        <f t="shared" si="0"/>
        <v>7.6918766744407507E-2</v>
      </c>
      <c r="P12" s="1">
        <f t="shared" si="0"/>
        <v>0.24929036156797313</v>
      </c>
      <c r="Q12" s="1">
        <f t="shared" si="0"/>
        <v>0.10699395244698433</v>
      </c>
      <c r="R12" s="1">
        <f t="shared" si="0"/>
        <v>0.18688551656301183</v>
      </c>
      <c r="S12" s="1">
        <f t="shared" si="0"/>
        <v>0.8053859928531909</v>
      </c>
      <c r="T12" s="1">
        <f t="shared" si="0"/>
        <v>0.19921805615008248</v>
      </c>
      <c r="U12" s="1">
        <f t="shared" si="0"/>
        <v>0.15547367094235442</v>
      </c>
      <c r="V12" s="1">
        <f t="shared" si="0"/>
        <v>0.23669051874561023</v>
      </c>
      <c r="W12" s="1">
        <f t="shared" si="0"/>
        <v>0.19800819449277385</v>
      </c>
      <c r="X12" s="1">
        <f t="shared" si="0"/>
        <v>0.89780998006974755</v>
      </c>
      <c r="Y12" s="1">
        <f t="shared" si="0"/>
        <v>0.74953501216457896</v>
      </c>
      <c r="Z12" s="1">
        <f t="shared" si="0"/>
        <v>0.17756002849157748</v>
      </c>
      <c r="AA12" s="1">
        <f t="shared" si="0"/>
        <v>0.37762823414268293</v>
      </c>
      <c r="AB12" s="1">
        <f t="shared" si="0"/>
        <v>0.176015080738055</v>
      </c>
      <c r="AC12" s="1">
        <f t="shared" si="0"/>
        <v>0.23849847427053505</v>
      </c>
      <c r="AD12" s="1">
        <f t="shared" si="0"/>
        <v>0.18019975813850489</v>
      </c>
      <c r="AE12" s="1">
        <f t="shared" si="0"/>
        <v>9.997092192510694E-2</v>
      </c>
      <c r="AF12" s="1">
        <f t="shared" si="0"/>
        <v>0.17386951378716978</v>
      </c>
      <c r="AG12" s="1">
        <f t="shared" ref="O12:BD18" si="7">((AG$4+(1-AG$4)/(1+EXP(-AG$2*($M12-AG$3))))^AG$5)*((1-(AG$4+(1-AG$4)/(1+EXP(-AG$2*($M12-AG$3)))))^(1-AG$5))</f>
        <v>0.79796161156782541</v>
      </c>
      <c r="AH12" s="1">
        <f t="shared" si="7"/>
        <v>0.21257568326347942</v>
      </c>
      <c r="AI12" s="1">
        <f t="shared" si="7"/>
        <v>0.15101385727384076</v>
      </c>
      <c r="AJ12" s="1">
        <f t="shared" si="7"/>
        <v>0.81853577388079746</v>
      </c>
      <c r="AK12" s="1">
        <f t="shared" si="7"/>
        <v>0.10830789191798422</v>
      </c>
      <c r="AL12" s="1">
        <f t="shared" si="7"/>
        <v>0.78903392386879556</v>
      </c>
      <c r="AM12" s="1">
        <f t="shared" si="7"/>
        <v>0.18589109548709043</v>
      </c>
      <c r="AN12" s="1">
        <f t="shared" si="7"/>
        <v>0.20378977832262388</v>
      </c>
      <c r="AO12" s="1">
        <f t="shared" si="7"/>
        <v>0.79739763342003545</v>
      </c>
      <c r="AP12" s="1">
        <f t="shared" si="7"/>
        <v>0.83775423058051035</v>
      </c>
      <c r="AQ12" s="1">
        <f t="shared" si="7"/>
        <v>0.7785164278051715</v>
      </c>
      <c r="AR12" s="1">
        <f t="shared" si="7"/>
        <v>0.19739084801579618</v>
      </c>
      <c r="AS12" s="1">
        <f t="shared" si="7"/>
        <v>0.78295123063348437</v>
      </c>
      <c r="AT12" s="1">
        <f t="shared" si="7"/>
        <v>8.8660204106501106E-2</v>
      </c>
      <c r="AU12" s="1">
        <f t="shared" si="7"/>
        <v>0.81499316991245729</v>
      </c>
      <c r="AV12" s="1">
        <f t="shared" si="7"/>
        <v>0.7772299817178574</v>
      </c>
      <c r="AW12" s="1">
        <f t="shared" si="7"/>
        <v>0.20944575585304123</v>
      </c>
      <c r="AX12" s="1">
        <f t="shared" si="7"/>
        <v>0.83659248310589651</v>
      </c>
      <c r="AY12" s="1">
        <f t="shared" si="7"/>
        <v>0.72556996841975341</v>
      </c>
      <c r="AZ12" s="1">
        <f t="shared" si="7"/>
        <v>0.21332834814251847</v>
      </c>
      <c r="BA12" s="1">
        <f t="shared" si="7"/>
        <v>0.78747981384010446</v>
      </c>
      <c r="BB12" s="1">
        <f t="shared" si="7"/>
        <v>0.86024722164587208</v>
      </c>
      <c r="BC12" s="1">
        <f t="shared" si="7"/>
        <v>0.78798231071305735</v>
      </c>
      <c r="BD12" s="1">
        <f t="shared" si="7"/>
        <v>0.22733060219652448</v>
      </c>
      <c r="BE12" s="1">
        <f t="shared" si="2"/>
        <v>3.7611629434871586E-22</v>
      </c>
      <c r="BF12" s="1">
        <f t="shared" si="3"/>
        <v>2.1329555052515679E-23</v>
      </c>
      <c r="BG12" s="1">
        <f t="shared" si="4"/>
        <v>-3.1439764147408108E-23</v>
      </c>
      <c r="BH12" s="1">
        <f t="shared" si="5"/>
        <v>14.097346339034589</v>
      </c>
      <c r="BI12" s="1">
        <f t="shared" si="6"/>
        <v>3.006901248328186E-22</v>
      </c>
    </row>
    <row r="13" spans="1:61" x14ac:dyDescent="0.25">
      <c r="J13" s="1">
        <v>8</v>
      </c>
      <c r="K13" s="3">
        <v>9.6530000000000005E-2</v>
      </c>
      <c r="L13" s="3"/>
      <c r="M13" s="3">
        <v>-1.0529999999999999</v>
      </c>
      <c r="N13" s="1">
        <f t="shared" si="1"/>
        <v>0.14124606263633638</v>
      </c>
      <c r="O13" s="1">
        <f t="shared" si="7"/>
        <v>7.7082427236821446E-2</v>
      </c>
      <c r="P13" s="1">
        <f t="shared" si="7"/>
        <v>0.24959812829882949</v>
      </c>
      <c r="Q13" s="1">
        <f t="shared" si="7"/>
        <v>0.10700692555871101</v>
      </c>
      <c r="R13" s="1">
        <f t="shared" si="7"/>
        <v>0.20250095429413512</v>
      </c>
      <c r="S13" s="1">
        <f t="shared" si="7"/>
        <v>0.80528060172421023</v>
      </c>
      <c r="T13" s="1">
        <f t="shared" si="7"/>
        <v>0.21264178022213406</v>
      </c>
      <c r="U13" s="1">
        <f t="shared" si="7"/>
        <v>0.15575314619239841</v>
      </c>
      <c r="V13" s="1">
        <f t="shared" si="7"/>
        <v>0.23669242530102949</v>
      </c>
      <c r="W13" s="1">
        <f t="shared" si="7"/>
        <v>0.25962519864058614</v>
      </c>
      <c r="X13" s="1">
        <f t="shared" si="7"/>
        <v>0.8978098684443292</v>
      </c>
      <c r="Y13" s="1">
        <f t="shared" si="7"/>
        <v>0.73030726702824289</v>
      </c>
      <c r="Z13" s="1">
        <f t="shared" si="7"/>
        <v>0.19351489742130384</v>
      </c>
      <c r="AA13" s="1">
        <f t="shared" si="7"/>
        <v>0.48157962503281271</v>
      </c>
      <c r="AB13" s="1">
        <f t="shared" si="7"/>
        <v>0.17690498157350348</v>
      </c>
      <c r="AC13" s="1">
        <f t="shared" si="7"/>
        <v>0.23895066191971209</v>
      </c>
      <c r="AD13" s="1">
        <f t="shared" si="7"/>
        <v>0.18420036933214326</v>
      </c>
      <c r="AE13" s="1">
        <f t="shared" si="7"/>
        <v>9.9974280306507526E-2</v>
      </c>
      <c r="AF13" s="1">
        <f t="shared" si="7"/>
        <v>0.17423770762699248</v>
      </c>
      <c r="AG13" s="1">
        <f t="shared" si="7"/>
        <v>0.79010912914775366</v>
      </c>
      <c r="AH13" s="1">
        <f t="shared" si="7"/>
        <v>0.21261506634147681</v>
      </c>
      <c r="AI13" s="1">
        <f t="shared" si="7"/>
        <v>0.15102260414215393</v>
      </c>
      <c r="AJ13" s="1">
        <f t="shared" si="7"/>
        <v>0.81842951130278985</v>
      </c>
      <c r="AK13" s="1">
        <f t="shared" si="7"/>
        <v>0.10849321296078948</v>
      </c>
      <c r="AL13" s="1">
        <f t="shared" si="7"/>
        <v>0.78880859701122019</v>
      </c>
      <c r="AM13" s="1">
        <f t="shared" si="7"/>
        <v>0.19312281987214569</v>
      </c>
      <c r="AN13" s="1">
        <f t="shared" si="7"/>
        <v>0.20401011462285246</v>
      </c>
      <c r="AO13" s="1">
        <f t="shared" si="7"/>
        <v>0.79712602037154179</v>
      </c>
      <c r="AP13" s="1">
        <f t="shared" si="7"/>
        <v>0.83394252341782249</v>
      </c>
      <c r="AQ13" s="1">
        <f t="shared" si="7"/>
        <v>0.77438388204749287</v>
      </c>
      <c r="AR13" s="1">
        <f t="shared" si="7"/>
        <v>0.19764603265555411</v>
      </c>
      <c r="AS13" s="1">
        <f t="shared" si="7"/>
        <v>0.78293146985289097</v>
      </c>
      <c r="AT13" s="1">
        <f t="shared" si="7"/>
        <v>8.8661155146065179E-2</v>
      </c>
      <c r="AU13" s="1">
        <f t="shared" si="7"/>
        <v>0.81375213905607535</v>
      </c>
      <c r="AV13" s="1">
        <f t="shared" si="7"/>
        <v>0.77722989746136839</v>
      </c>
      <c r="AW13" s="1">
        <f t="shared" si="7"/>
        <v>0.21122137758876486</v>
      </c>
      <c r="AX13" s="1">
        <f t="shared" si="7"/>
        <v>0.83657590859874631</v>
      </c>
      <c r="AY13" s="1">
        <f t="shared" si="7"/>
        <v>0.72556984767458044</v>
      </c>
      <c r="AZ13" s="1">
        <f t="shared" si="7"/>
        <v>0.21365794363918164</v>
      </c>
      <c r="BA13" s="1">
        <f t="shared" si="7"/>
        <v>0.78747925478725733</v>
      </c>
      <c r="BB13" s="1">
        <f t="shared" si="7"/>
        <v>0.85997616962686629</v>
      </c>
      <c r="BC13" s="1">
        <f t="shared" si="7"/>
        <v>0.78772354756514706</v>
      </c>
      <c r="BD13" s="1">
        <f t="shared" si="7"/>
        <v>0.22733242896315586</v>
      </c>
      <c r="BE13" s="1">
        <f t="shared" si="2"/>
        <v>8.3097893539440054E-22</v>
      </c>
      <c r="BF13" s="1">
        <f t="shared" si="3"/>
        <v>8.0214396633621493E-23</v>
      </c>
      <c r="BG13" s="1">
        <f t="shared" si="4"/>
        <v>-8.4465759655203423E-23</v>
      </c>
      <c r="BH13" s="1">
        <f t="shared" si="5"/>
        <v>11.113177677205339</v>
      </c>
      <c r="BI13" s="1">
        <f t="shared" si="6"/>
        <v>8.9143684205925754E-22</v>
      </c>
    </row>
    <row r="14" spans="1:61" x14ac:dyDescent="0.25">
      <c r="B14" s="1">
        <v>11</v>
      </c>
      <c r="C14" s="1">
        <v>12</v>
      </c>
      <c r="D14" s="1">
        <v>13</v>
      </c>
      <c r="E14" s="1">
        <v>14</v>
      </c>
      <c r="F14" s="1">
        <v>15</v>
      </c>
      <c r="J14" s="1">
        <v>9</v>
      </c>
      <c r="K14" s="3">
        <v>0.1376</v>
      </c>
      <c r="L14" s="3"/>
      <c r="M14" s="3">
        <v>-0.63160000000000005</v>
      </c>
      <c r="N14" s="1">
        <f t="shared" si="1"/>
        <v>0.1443975693754487</v>
      </c>
      <c r="O14" s="1">
        <f t="shared" si="7"/>
        <v>7.7548308781631686E-2</v>
      </c>
      <c r="P14" s="1">
        <f t="shared" si="7"/>
        <v>0.25037896892834099</v>
      </c>
      <c r="Q14" s="1">
        <f t="shared" si="7"/>
        <v>0.10706257706327807</v>
      </c>
      <c r="R14" s="1">
        <f t="shared" si="7"/>
        <v>0.23355155135041394</v>
      </c>
      <c r="S14" s="1">
        <f t="shared" si="7"/>
        <v>0.80492238323366028</v>
      </c>
      <c r="T14" s="1">
        <f t="shared" si="7"/>
        <v>0.23570342375554904</v>
      </c>
      <c r="U14" s="1">
        <f t="shared" si="7"/>
        <v>0.15641653409472067</v>
      </c>
      <c r="V14" s="1">
        <f t="shared" si="7"/>
        <v>0.23670135557872782</v>
      </c>
      <c r="W14" s="1">
        <f t="shared" si="7"/>
        <v>0.3439659822404636</v>
      </c>
      <c r="X14" s="1">
        <f t="shared" si="7"/>
        <v>0.8978091300690958</v>
      </c>
      <c r="Y14" s="1">
        <f t="shared" si="7"/>
        <v>0.71008831358824653</v>
      </c>
      <c r="Z14" s="1">
        <f t="shared" si="7"/>
        <v>0.22212664848414637</v>
      </c>
      <c r="AA14" s="1">
        <f t="shared" si="7"/>
        <v>0.58754760158253205</v>
      </c>
      <c r="AB14" s="1">
        <f t="shared" si="7"/>
        <v>0.17910097481789403</v>
      </c>
      <c r="AC14" s="1">
        <f t="shared" si="7"/>
        <v>0.24004488233775315</v>
      </c>
      <c r="AD14" s="1">
        <f t="shared" si="7"/>
        <v>0.1922776556045189</v>
      </c>
      <c r="AE14" s="1">
        <f t="shared" si="7"/>
        <v>9.9989901311629895E-2</v>
      </c>
      <c r="AF14" s="1">
        <f t="shared" si="7"/>
        <v>0.17551276372594563</v>
      </c>
      <c r="AG14" s="1">
        <f t="shared" si="7"/>
        <v>0.77997310234664474</v>
      </c>
      <c r="AH14" s="1">
        <f t="shared" si="7"/>
        <v>0.21275355286396572</v>
      </c>
      <c r="AI14" s="1">
        <f t="shared" si="7"/>
        <v>0.15105123106282925</v>
      </c>
      <c r="AJ14" s="1">
        <f t="shared" si="7"/>
        <v>0.81811464569349068</v>
      </c>
      <c r="AK14" s="1">
        <f t="shared" si="7"/>
        <v>0.10918503988962039</v>
      </c>
      <c r="AL14" s="1">
        <f t="shared" si="7"/>
        <v>0.78827716030308426</v>
      </c>
      <c r="AM14" s="1">
        <f t="shared" si="7"/>
        <v>0.20506787203254731</v>
      </c>
      <c r="AN14" s="1">
        <f t="shared" si="7"/>
        <v>0.20460498188421439</v>
      </c>
      <c r="AO14" s="1">
        <f t="shared" si="7"/>
        <v>0.79629661978951805</v>
      </c>
      <c r="AP14" s="1">
        <f t="shared" si="7"/>
        <v>0.82625017004559576</v>
      </c>
      <c r="AQ14" s="1">
        <f t="shared" si="7"/>
        <v>0.76803243449405256</v>
      </c>
      <c r="AR14" s="1">
        <f t="shared" si="7"/>
        <v>0.1982428240478889</v>
      </c>
      <c r="AS14" s="1">
        <f t="shared" si="7"/>
        <v>0.78286708157626017</v>
      </c>
      <c r="AT14" s="1">
        <f t="shared" si="7"/>
        <v>8.8666548322837116E-2</v>
      </c>
      <c r="AU14" s="1">
        <f t="shared" si="7"/>
        <v>0.81090744839777129</v>
      </c>
      <c r="AV14" s="1">
        <f t="shared" si="7"/>
        <v>0.77722942395125949</v>
      </c>
      <c r="AW14" s="1">
        <f t="shared" si="7"/>
        <v>0.21373964966010245</v>
      </c>
      <c r="AX14" s="1">
        <f t="shared" si="7"/>
        <v>0.83652270573445919</v>
      </c>
      <c r="AY14" s="1">
        <f t="shared" si="7"/>
        <v>0.7255692641687248</v>
      </c>
      <c r="AZ14" s="1">
        <f t="shared" si="7"/>
        <v>0.21437814314415213</v>
      </c>
      <c r="BA14" s="1">
        <f t="shared" si="7"/>
        <v>0.78747701292699923</v>
      </c>
      <c r="BB14" s="1">
        <f t="shared" si="7"/>
        <v>0.85948400375683964</v>
      </c>
      <c r="BC14" s="1">
        <f t="shared" si="7"/>
        <v>0.78712569505507068</v>
      </c>
      <c r="BD14" s="1">
        <f t="shared" si="7"/>
        <v>0.22733981015702967</v>
      </c>
      <c r="BE14" s="1">
        <f t="shared" si="2"/>
        <v>2.2350825474112293E-21</v>
      </c>
      <c r="BF14" s="1">
        <f t="shared" si="3"/>
        <v>3.0754735852378513E-22</v>
      </c>
      <c r="BG14" s="1">
        <f t="shared" si="4"/>
        <v>-1.9424691164362271E-22</v>
      </c>
      <c r="BH14" s="1">
        <f t="shared" si="5"/>
        <v>8.4811610607330241</v>
      </c>
      <c r="BI14" s="1">
        <f t="shared" si="6"/>
        <v>2.6083586814432251E-21</v>
      </c>
    </row>
    <row r="15" spans="1:61" x14ac:dyDescent="0.25">
      <c r="A15" s="1" t="s">
        <v>0</v>
      </c>
      <c r="B15" s="3">
        <v>0.21049999999999999</v>
      </c>
      <c r="C15" s="3">
        <v>0.63160000000000005</v>
      </c>
      <c r="D15" s="3">
        <v>1.0529999999999999</v>
      </c>
      <c r="E15" s="3">
        <v>1.474</v>
      </c>
      <c r="F15" s="3">
        <v>1.895</v>
      </c>
      <c r="J15" s="1">
        <v>10</v>
      </c>
      <c r="K15" s="3">
        <v>0.1643</v>
      </c>
      <c r="L15" s="3"/>
      <c r="M15" s="3">
        <v>-0.21049999999999999</v>
      </c>
      <c r="N15" s="1">
        <f t="shared" si="1"/>
        <v>0.15415344686602581</v>
      </c>
      <c r="O15" s="1">
        <f t="shared" si="7"/>
        <v>7.8870604986153295E-2</v>
      </c>
      <c r="P15" s="1">
        <f t="shared" si="7"/>
        <v>0.25235235143817147</v>
      </c>
      <c r="Q15" s="1">
        <f t="shared" si="7"/>
        <v>0.10730082562297708</v>
      </c>
      <c r="R15" s="1">
        <f t="shared" si="7"/>
        <v>0.29163655865061638</v>
      </c>
      <c r="S15" s="1">
        <f t="shared" si="7"/>
        <v>0.80370858387063082</v>
      </c>
      <c r="T15" s="1">
        <f t="shared" si="7"/>
        <v>0.2739206784703197</v>
      </c>
      <c r="U15" s="1">
        <f t="shared" si="7"/>
        <v>0.15798619223220642</v>
      </c>
      <c r="V15" s="1">
        <f t="shared" si="7"/>
        <v>0.23674310762962689</v>
      </c>
      <c r="W15" s="1">
        <f t="shared" si="7"/>
        <v>0.448853261806896</v>
      </c>
      <c r="X15" s="1">
        <f t="shared" si="7"/>
        <v>0.89780425521329632</v>
      </c>
      <c r="Y15" s="1">
        <f t="shared" si="7"/>
        <v>0.68895173521337516</v>
      </c>
      <c r="Z15" s="1">
        <f t="shared" si="7"/>
        <v>0.27107776769599651</v>
      </c>
      <c r="AA15" s="1">
        <f t="shared" si="7"/>
        <v>0.68608729634807952</v>
      </c>
      <c r="AB15" s="1">
        <f t="shared" si="7"/>
        <v>0.18448131976067084</v>
      </c>
      <c r="AC15" s="1">
        <f t="shared" si="7"/>
        <v>0.2426807122341918</v>
      </c>
      <c r="AD15" s="1">
        <f t="shared" si="7"/>
        <v>0.20831397221795153</v>
      </c>
      <c r="AE15" s="1">
        <f t="shared" si="7"/>
        <v>0.10006242424917945</v>
      </c>
      <c r="AF15" s="1">
        <f t="shared" si="7"/>
        <v>0.17989918864220764</v>
      </c>
      <c r="AG15" s="1">
        <f t="shared" si="7"/>
        <v>0.76700049090026645</v>
      </c>
      <c r="AH15" s="1">
        <f t="shared" si="7"/>
        <v>0.21323941098075638</v>
      </c>
      <c r="AI15" s="1">
        <f t="shared" si="7"/>
        <v>0.15114475228138818</v>
      </c>
      <c r="AJ15" s="1">
        <f t="shared" si="7"/>
        <v>0.81718418725343211</v>
      </c>
      <c r="AK15" s="1">
        <f t="shared" si="7"/>
        <v>0.11175632246631065</v>
      </c>
      <c r="AL15" s="1">
        <f t="shared" si="7"/>
        <v>0.78702746572003868</v>
      </c>
      <c r="AM15" s="1">
        <f t="shared" si="7"/>
        <v>0.22445768399163352</v>
      </c>
      <c r="AN15" s="1">
        <f t="shared" si="7"/>
        <v>0.20620553680235343</v>
      </c>
      <c r="AO15" s="1">
        <f t="shared" si="7"/>
        <v>0.79377539763382821</v>
      </c>
      <c r="AP15" s="1">
        <f t="shared" si="7"/>
        <v>0.81096899435129499</v>
      </c>
      <c r="AQ15" s="1">
        <f t="shared" si="7"/>
        <v>0.75835805038578707</v>
      </c>
      <c r="AR15" s="1">
        <f t="shared" si="7"/>
        <v>0.19963422884413612</v>
      </c>
      <c r="AS15" s="1">
        <f t="shared" si="7"/>
        <v>0.78265768889131127</v>
      </c>
      <c r="AT15" s="1">
        <f t="shared" si="7"/>
        <v>8.8697074462295744E-2</v>
      </c>
      <c r="AU15" s="1">
        <f t="shared" si="7"/>
        <v>0.8044397242215604</v>
      </c>
      <c r="AV15" s="1">
        <f t="shared" si="7"/>
        <v>0.77722676781585165</v>
      </c>
      <c r="AW15" s="1">
        <f t="shared" si="7"/>
        <v>0.21729719876029782</v>
      </c>
      <c r="AX15" s="1">
        <f t="shared" si="7"/>
        <v>0.83635225143072778</v>
      </c>
      <c r="AY15" s="1">
        <f t="shared" si="7"/>
        <v>0.72556644944851834</v>
      </c>
      <c r="AZ15" s="1">
        <f t="shared" si="7"/>
        <v>0.21594677319288252</v>
      </c>
      <c r="BA15" s="1">
        <f t="shared" si="7"/>
        <v>0.78746803869876902</v>
      </c>
      <c r="BB15" s="1">
        <f t="shared" si="7"/>
        <v>0.85859245679340079</v>
      </c>
      <c r="BC15" s="1">
        <f t="shared" si="7"/>
        <v>0.78574865165081498</v>
      </c>
      <c r="BD15" s="1">
        <f t="shared" si="7"/>
        <v>0.22736958100365504</v>
      </c>
      <c r="BE15" s="1">
        <f t="shared" si="2"/>
        <v>8.1998313285597376E-21</v>
      </c>
      <c r="BF15" s="1">
        <f t="shared" si="3"/>
        <v>1.347232287282365E-21</v>
      </c>
      <c r="BG15" s="1">
        <f t="shared" si="4"/>
        <v>-2.8359239647293781E-22</v>
      </c>
      <c r="BH15" s="1">
        <f t="shared" si="5"/>
        <v>6.2057949602430096</v>
      </c>
      <c r="BI15" s="1">
        <f t="shared" si="6"/>
        <v>8.3606473386935634E-21</v>
      </c>
    </row>
    <row r="16" spans="1:61" x14ac:dyDescent="0.25">
      <c r="A16" s="1" t="s">
        <v>1</v>
      </c>
      <c r="B16" s="3">
        <v>0.1643</v>
      </c>
      <c r="C16" s="3">
        <v>0.1376</v>
      </c>
      <c r="D16" s="3">
        <v>9.6530000000000005E-2</v>
      </c>
      <c r="E16" s="3">
        <v>5.6710000000000003E-2</v>
      </c>
      <c r="F16" s="3">
        <v>2.7910000000000001E-2</v>
      </c>
      <c r="J16" s="1">
        <v>11</v>
      </c>
      <c r="K16" s="3">
        <v>0.1643</v>
      </c>
      <c r="L16" s="3"/>
      <c r="M16" s="3">
        <v>0.21049999999999999</v>
      </c>
      <c r="N16" s="1">
        <f t="shared" si="1"/>
        <v>0.18341601216017023</v>
      </c>
      <c r="O16" s="1">
        <f t="shared" si="7"/>
        <v>8.261036229843452E-2</v>
      </c>
      <c r="P16" s="1">
        <f t="shared" si="7"/>
        <v>0.25731199532659638</v>
      </c>
      <c r="Q16" s="1">
        <f t="shared" si="7"/>
        <v>0.10831954853193261</v>
      </c>
      <c r="R16" s="1">
        <f t="shared" si="7"/>
        <v>0.38914636005934766</v>
      </c>
      <c r="S16" s="1">
        <f t="shared" si="7"/>
        <v>0.7996150308084371</v>
      </c>
      <c r="T16" s="1">
        <f t="shared" si="7"/>
        <v>0.33379669578196397</v>
      </c>
      <c r="U16" s="1">
        <f t="shared" si="7"/>
        <v>0.16168712731747301</v>
      </c>
      <c r="V16" s="1">
        <f t="shared" si="7"/>
        <v>0.23693823223563831</v>
      </c>
      <c r="W16" s="1">
        <f t="shared" si="7"/>
        <v>0.56505340731040599</v>
      </c>
      <c r="X16" s="1">
        <f t="shared" si="7"/>
        <v>0.89777208114862117</v>
      </c>
      <c r="Y16" s="1">
        <f t="shared" si="7"/>
        <v>0.6669433042708881</v>
      </c>
      <c r="Z16" s="1">
        <f t="shared" si="7"/>
        <v>0.34867818887073965</v>
      </c>
      <c r="AA16" s="1">
        <f t="shared" si="7"/>
        <v>0.77036403649412544</v>
      </c>
      <c r="AB16" s="1">
        <f t="shared" si="7"/>
        <v>0.19748899796181887</v>
      </c>
      <c r="AC16" s="1">
        <f t="shared" si="7"/>
        <v>0.24898680485957403</v>
      </c>
      <c r="AD16" s="1">
        <f t="shared" si="7"/>
        <v>0.23921967444408751</v>
      </c>
      <c r="AE16" s="1">
        <f t="shared" si="7"/>
        <v>0.10039894770443082</v>
      </c>
      <c r="AF16" s="1">
        <f t="shared" si="7"/>
        <v>0.19473832791377721</v>
      </c>
      <c r="AG16" s="1">
        <f t="shared" si="7"/>
        <v>0.75053702305049619</v>
      </c>
      <c r="AH16" s="1">
        <f t="shared" si="7"/>
        <v>0.21494047737169256</v>
      </c>
      <c r="AI16" s="1">
        <f t="shared" si="7"/>
        <v>0.15145016665204172</v>
      </c>
      <c r="AJ16" s="1">
        <f t="shared" si="7"/>
        <v>0.8144427482956117</v>
      </c>
      <c r="AK16" s="1">
        <f t="shared" si="7"/>
        <v>0.1212176488692666</v>
      </c>
      <c r="AL16" s="1">
        <f t="shared" si="7"/>
        <v>0.78409744439142426</v>
      </c>
      <c r="AM16" s="1">
        <f t="shared" si="7"/>
        <v>0.2551481566572194</v>
      </c>
      <c r="AN16" s="1">
        <f t="shared" si="7"/>
        <v>0.21049212921679294</v>
      </c>
      <c r="AO16" s="1">
        <f t="shared" si="7"/>
        <v>0.78617686894659466</v>
      </c>
      <c r="AP16" s="1">
        <f t="shared" si="7"/>
        <v>0.78144071968196227</v>
      </c>
      <c r="AQ16" s="1">
        <f t="shared" si="7"/>
        <v>0.74378198508843796</v>
      </c>
      <c r="AR16" s="1">
        <f t="shared" si="7"/>
        <v>0.20286787571933584</v>
      </c>
      <c r="AS16" s="1">
        <f t="shared" si="7"/>
        <v>0.78197729504995606</v>
      </c>
      <c r="AT16" s="1">
        <f t="shared" si="7"/>
        <v>8.8869784339250427E-2</v>
      </c>
      <c r="AU16" s="1">
        <f t="shared" si="7"/>
        <v>0.78994735166737629</v>
      </c>
      <c r="AV16" s="1">
        <f t="shared" si="7"/>
        <v>0.77721187206877895</v>
      </c>
      <c r="AW16" s="1">
        <f t="shared" si="7"/>
        <v>0.22230830713501834</v>
      </c>
      <c r="AX16" s="1">
        <f t="shared" si="7"/>
        <v>0.83580647632220173</v>
      </c>
      <c r="AY16" s="1">
        <f t="shared" si="7"/>
        <v>0.72555287444609129</v>
      </c>
      <c r="AZ16" s="1">
        <f t="shared" si="7"/>
        <v>0.21935204011422163</v>
      </c>
      <c r="BA16" s="1">
        <f t="shared" si="7"/>
        <v>0.78743212011794261</v>
      </c>
      <c r="BB16" s="1">
        <f t="shared" si="7"/>
        <v>0.85697922032820273</v>
      </c>
      <c r="BC16" s="1">
        <f t="shared" si="7"/>
        <v>0.78258691835182748</v>
      </c>
      <c r="BD16" s="1">
        <f t="shared" si="7"/>
        <v>0.22748962577889587</v>
      </c>
      <c r="BE16" s="1">
        <f t="shared" si="2"/>
        <v>5.012829080619301E-20</v>
      </c>
      <c r="BF16" s="1">
        <f t="shared" si="3"/>
        <v>8.236078179457511E-21</v>
      </c>
      <c r="BG16" s="1">
        <f t="shared" si="4"/>
        <v>1.7336944567758059E-21</v>
      </c>
      <c r="BH16" s="1">
        <f t="shared" si="5"/>
        <v>4.285493298413761</v>
      </c>
      <c r="BI16" s="1">
        <f t="shared" si="6"/>
        <v>3.5295657843276975E-20</v>
      </c>
    </row>
    <row r="17" spans="1:61" x14ac:dyDescent="0.25">
      <c r="J17" s="1">
        <v>12</v>
      </c>
      <c r="K17" s="3">
        <v>0.1376</v>
      </c>
      <c r="L17" s="3"/>
      <c r="M17" s="3">
        <v>0.63160000000000005</v>
      </c>
      <c r="N17" s="1">
        <f t="shared" si="1"/>
        <v>0.26353217875575319</v>
      </c>
      <c r="O17" s="1">
        <f t="shared" si="7"/>
        <v>9.3086897339685434E-2</v>
      </c>
      <c r="P17" s="1">
        <f t="shared" si="7"/>
        <v>0.26960914355097426</v>
      </c>
      <c r="Q17" s="1">
        <f t="shared" si="7"/>
        <v>0.11265786330284001</v>
      </c>
      <c r="R17" s="1">
        <f t="shared" si="7"/>
        <v>0.52650433948504416</v>
      </c>
      <c r="S17" s="1">
        <f t="shared" si="7"/>
        <v>0.78601651749192691</v>
      </c>
      <c r="T17" s="1">
        <f t="shared" si="7"/>
        <v>0.41983314418313294</v>
      </c>
      <c r="U17" s="1">
        <f t="shared" si="7"/>
        <v>0.17034353784829379</v>
      </c>
      <c r="V17" s="1">
        <f t="shared" si="7"/>
        <v>0.23784960629480614</v>
      </c>
      <c r="W17" s="1">
        <f t="shared" si="7"/>
        <v>0.67840619184159201</v>
      </c>
      <c r="X17" s="1">
        <f t="shared" si="7"/>
        <v>0.89755965212658284</v>
      </c>
      <c r="Y17" s="1">
        <f t="shared" si="7"/>
        <v>0.64412137706413508</v>
      </c>
      <c r="Z17" s="1">
        <f t="shared" si="7"/>
        <v>0.45797975147755099</v>
      </c>
      <c r="AA17" s="1">
        <f t="shared" si="7"/>
        <v>0.83743841530538798</v>
      </c>
      <c r="AB17" s="1">
        <f t="shared" si="7"/>
        <v>0.22795780973096164</v>
      </c>
      <c r="AC17" s="1">
        <f t="shared" si="7"/>
        <v>0.26383452192369128</v>
      </c>
      <c r="AD17" s="1">
        <f t="shared" si="7"/>
        <v>0.29551942984595675</v>
      </c>
      <c r="AE17" s="1">
        <f t="shared" si="7"/>
        <v>0.10195879438574457</v>
      </c>
      <c r="AF17" s="1">
        <f t="shared" si="7"/>
        <v>0.24225454990115824</v>
      </c>
      <c r="AG17" s="1">
        <f t="shared" si="7"/>
        <v>0.72986526571934762</v>
      </c>
      <c r="AH17" s="1">
        <f t="shared" si="7"/>
        <v>0.22085810831705652</v>
      </c>
      <c r="AI17" s="1">
        <f t="shared" si="7"/>
        <v>0.15244703079601643</v>
      </c>
      <c r="AJ17" s="1">
        <f t="shared" si="7"/>
        <v>0.80643173236461818</v>
      </c>
      <c r="AK17" s="1">
        <f t="shared" si="7"/>
        <v>0.15481576664673591</v>
      </c>
      <c r="AL17" s="1">
        <f t="shared" si="7"/>
        <v>0.77727328412220409</v>
      </c>
      <c r="AM17" s="1">
        <f t="shared" si="7"/>
        <v>0.30184132546271136</v>
      </c>
      <c r="AN17" s="1">
        <f t="shared" si="7"/>
        <v>0.22183612790092386</v>
      </c>
      <c r="AO17" s="1">
        <f t="shared" si="7"/>
        <v>0.76384438420522216</v>
      </c>
      <c r="AP17" s="1">
        <f t="shared" si="7"/>
        <v>0.72730751676587535</v>
      </c>
      <c r="AQ17" s="1">
        <f t="shared" si="7"/>
        <v>0.72217621689590883</v>
      </c>
      <c r="AR17" s="1">
        <f t="shared" si="7"/>
        <v>0.21032927546294458</v>
      </c>
      <c r="AS17" s="1">
        <f t="shared" si="7"/>
        <v>0.77977092680574267</v>
      </c>
      <c r="AT17" s="1">
        <f t="shared" si="7"/>
        <v>8.9846496840570791E-2</v>
      </c>
      <c r="AU17" s="1">
        <f t="shared" si="7"/>
        <v>0.75850022795923422</v>
      </c>
      <c r="AV17" s="1">
        <f t="shared" si="7"/>
        <v>0.77712829556541485</v>
      </c>
      <c r="AW17" s="1">
        <f t="shared" si="7"/>
        <v>0.22933823656707278</v>
      </c>
      <c r="AX17" s="1">
        <f t="shared" si="7"/>
        <v>0.83406134004138688</v>
      </c>
      <c r="AY17" s="1">
        <f t="shared" si="7"/>
        <v>0.72548737248834949</v>
      </c>
      <c r="AZ17" s="1">
        <f t="shared" si="7"/>
        <v>0.22669317334827732</v>
      </c>
      <c r="BA17" s="1">
        <f t="shared" si="7"/>
        <v>0.78728830477877931</v>
      </c>
      <c r="BB17" s="1">
        <f t="shared" si="7"/>
        <v>0.85406558054098924</v>
      </c>
      <c r="BC17" s="1">
        <f t="shared" si="7"/>
        <v>0.77537812715330845</v>
      </c>
      <c r="BD17" s="1">
        <f t="shared" si="7"/>
        <v>0.22797366278860173</v>
      </c>
      <c r="BE17" s="1">
        <f t="shared" si="2"/>
        <v>7.2067021859937927E-19</v>
      </c>
      <c r="BF17" s="1">
        <f t="shared" si="3"/>
        <v>9.9164222079274588E-20</v>
      </c>
      <c r="BG17" s="1">
        <f t="shared" si="4"/>
        <v>6.2632122665269839E-20</v>
      </c>
      <c r="BH17" s="1">
        <f t="shared" si="5"/>
        <v>2.7193438179237468</v>
      </c>
      <c r="BI17" s="1">
        <f t="shared" si="6"/>
        <v>2.6966161427049286E-19</v>
      </c>
    </row>
    <row r="18" spans="1:61" x14ac:dyDescent="0.25">
      <c r="J18" s="1">
        <v>13</v>
      </c>
      <c r="K18" s="3">
        <v>9.6530000000000005E-2</v>
      </c>
      <c r="L18" s="3"/>
      <c r="M18" s="3">
        <v>1.0529999999999999</v>
      </c>
      <c r="N18" s="1">
        <f t="shared" si="1"/>
        <v>0.43731129589511936</v>
      </c>
      <c r="O18" s="1">
        <f t="shared" si="7"/>
        <v>0.12165608694192666</v>
      </c>
      <c r="P18" s="1">
        <f t="shared" si="7"/>
        <v>0.29909186624672635</v>
      </c>
      <c r="Q18" s="1">
        <f t="shared" si="7"/>
        <v>0.13079850739546883</v>
      </c>
      <c r="R18" s="1">
        <f t="shared" si="7"/>
        <v>0.67882850741370526</v>
      </c>
      <c r="S18" s="1">
        <f t="shared" si="7"/>
        <v>0.74304628291214414</v>
      </c>
      <c r="T18" s="1">
        <f t="shared" si="7"/>
        <v>0.52924500227695015</v>
      </c>
      <c r="U18" s="1">
        <f t="shared" si="7"/>
        <v>0.19021125011727436</v>
      </c>
      <c r="V18" s="1">
        <f t="shared" si="7"/>
        <v>0.24208928972993851</v>
      </c>
      <c r="W18" s="1">
        <f t="shared" si="7"/>
        <v>0.7760506778429207</v>
      </c>
      <c r="X18" s="1">
        <f t="shared" si="7"/>
        <v>0.89615712393943969</v>
      </c>
      <c r="Y18" s="1">
        <f t="shared" si="7"/>
        <v>0.62055694348749224</v>
      </c>
      <c r="Z18" s="1">
        <f t="shared" si="7"/>
        <v>0.58879581880697673</v>
      </c>
      <c r="AA18" s="1">
        <f t="shared" si="7"/>
        <v>0.88782785990148261</v>
      </c>
      <c r="AB18" s="1">
        <f t="shared" si="7"/>
        <v>0.29431261691838329</v>
      </c>
      <c r="AC18" s="1">
        <f t="shared" si="7"/>
        <v>0.29750580280505046</v>
      </c>
      <c r="AD18" s="1">
        <f t="shared" si="7"/>
        <v>0.38827091248367962</v>
      </c>
      <c r="AE18" s="1">
        <f t="shared" si="7"/>
        <v>0.10914309602390121</v>
      </c>
      <c r="AF18" s="1">
        <f t="shared" si="7"/>
        <v>0.37102193044895798</v>
      </c>
      <c r="AG18" s="1">
        <f t="shared" si="7"/>
        <v>0.70425529790980346</v>
      </c>
      <c r="AH18" s="1">
        <f t="shared" si="7"/>
        <v>0.24097883052977495</v>
      </c>
      <c r="AI18" s="1">
        <f t="shared" si="7"/>
        <v>0.1556930143633429</v>
      </c>
      <c r="AJ18" s="1">
        <f t="shared" ref="O18:BD24" si="8">((AJ$4+(1-AJ$4)/(1+EXP(-AJ$2*($M18-AJ$3))))^AJ$5)*((1-(AJ$4+(1-AJ$4)/(1+EXP(-AJ$2*($M18-AJ$3)))))^(1-AJ$5))</f>
        <v>0.78358498324466097</v>
      </c>
      <c r="AK18" s="1">
        <f t="shared" si="8"/>
        <v>0.26045998182830365</v>
      </c>
      <c r="AL18" s="1">
        <f t="shared" si="8"/>
        <v>0.76162698372858006</v>
      </c>
      <c r="AM18" s="1">
        <f t="shared" si="8"/>
        <v>0.36876708084652288</v>
      </c>
      <c r="AN18" s="1">
        <f t="shared" si="8"/>
        <v>0.25092027704313596</v>
      </c>
      <c r="AO18" s="1">
        <f t="shared" si="8"/>
        <v>0.70280510499529725</v>
      </c>
      <c r="AP18" s="1">
        <f t="shared" si="8"/>
        <v>0.63702597726168786</v>
      </c>
      <c r="AQ18" s="1">
        <f t="shared" si="8"/>
        <v>0.69091472108843077</v>
      </c>
      <c r="AR18" s="1">
        <f t="shared" si="8"/>
        <v>0.22726044439579596</v>
      </c>
      <c r="AS18" s="1">
        <f t="shared" si="8"/>
        <v>0.77266743548142669</v>
      </c>
      <c r="AT18" s="1">
        <f t="shared" si="8"/>
        <v>9.5345447205738093E-2</v>
      </c>
      <c r="AU18" s="1">
        <f t="shared" si="8"/>
        <v>0.69479050320874747</v>
      </c>
      <c r="AV18" s="1">
        <f t="shared" si="8"/>
        <v>0.77665898237202879</v>
      </c>
      <c r="AW18" s="1">
        <f t="shared" si="8"/>
        <v>0.23914391274116201</v>
      </c>
      <c r="AX18" s="1">
        <f t="shared" si="8"/>
        <v>0.82850873422409244</v>
      </c>
      <c r="AY18" s="1">
        <f t="shared" si="8"/>
        <v>0.72517102887018992</v>
      </c>
      <c r="AZ18" s="1">
        <f t="shared" si="8"/>
        <v>0.24228149059057855</v>
      </c>
      <c r="BA18" s="1">
        <f t="shared" si="8"/>
        <v>0.78671217869213095</v>
      </c>
      <c r="BB18" s="1">
        <f t="shared" si="8"/>
        <v>0.84882172227349328</v>
      </c>
      <c r="BC18" s="1">
        <f t="shared" si="8"/>
        <v>0.75920525498507752</v>
      </c>
      <c r="BD18" s="1">
        <f t="shared" si="8"/>
        <v>0.22992310177188863</v>
      </c>
      <c r="BE18" s="1">
        <f t="shared" si="2"/>
        <v>3.4245595552192243E-17</v>
      </c>
      <c r="BF18" s="1">
        <f t="shared" si="3"/>
        <v>3.3057273386531174E-18</v>
      </c>
      <c r="BG18" s="1">
        <f t="shared" si="4"/>
        <v>3.4809308876017323E-18</v>
      </c>
      <c r="BH18" s="1">
        <f t="shared" si="5"/>
        <v>1.5071080814514317</v>
      </c>
      <c r="BI18" s="1">
        <f t="shared" si="6"/>
        <v>4.9820883871590474E-18</v>
      </c>
    </row>
    <row r="19" spans="1:61" x14ac:dyDescent="0.25">
      <c r="B19" s="1">
        <v>16</v>
      </c>
      <c r="C19" s="1">
        <v>17</v>
      </c>
      <c r="D19" s="1">
        <v>18</v>
      </c>
      <c r="E19" s="1">
        <v>19</v>
      </c>
      <c r="F19" s="1">
        <v>20</v>
      </c>
      <c r="J19" s="1">
        <v>14</v>
      </c>
      <c r="K19" s="3">
        <v>5.6710000000000003E-2</v>
      </c>
      <c r="L19" s="3"/>
      <c r="M19" s="3">
        <v>1.474</v>
      </c>
      <c r="N19" s="1">
        <f t="shared" si="1"/>
        <v>0.67685769009291996</v>
      </c>
      <c r="O19" s="1">
        <f t="shared" si="8"/>
        <v>0.1938464530799977</v>
      </c>
      <c r="P19" s="1">
        <f t="shared" si="8"/>
        <v>0.36417074494109514</v>
      </c>
      <c r="Q19" s="1">
        <f t="shared" si="8"/>
        <v>0.20074227556905191</v>
      </c>
      <c r="R19" s="1">
        <f t="shared" si="8"/>
        <v>0.80851760715230303</v>
      </c>
      <c r="S19" s="1">
        <f t="shared" si="8"/>
        <v>0.62676505029658647</v>
      </c>
      <c r="T19" s="1">
        <f t="shared" si="8"/>
        <v>0.64837321364182543</v>
      </c>
      <c r="U19" s="1">
        <f t="shared" si="8"/>
        <v>0.23372892667338679</v>
      </c>
      <c r="V19" s="1">
        <f t="shared" si="8"/>
        <v>0.26129382443624083</v>
      </c>
      <c r="W19" s="1">
        <f t="shared" si="8"/>
        <v>0.85140197873092494</v>
      </c>
      <c r="X19" s="1">
        <f t="shared" si="8"/>
        <v>0.88701103878496657</v>
      </c>
      <c r="Y19" s="1">
        <f t="shared" si="8"/>
        <v>0.59638560428069121</v>
      </c>
      <c r="Z19" s="1">
        <f t="shared" si="8"/>
        <v>0.71771696097528315</v>
      </c>
      <c r="AA19" s="1">
        <f t="shared" si="8"/>
        <v>0.92399683424217338</v>
      </c>
      <c r="AB19" s="1">
        <f t="shared" si="8"/>
        <v>0.4179688364553813</v>
      </c>
      <c r="AC19" s="1">
        <f t="shared" si="8"/>
        <v>0.36751068788161367</v>
      </c>
      <c r="AD19" s="1">
        <f t="shared" si="8"/>
        <v>0.51804395568209305</v>
      </c>
      <c r="AE19" s="1">
        <f t="shared" si="8"/>
        <v>0.14103432123099754</v>
      </c>
      <c r="AF19" s="1">
        <f t="shared" si="8"/>
        <v>0.60401746396027189</v>
      </c>
      <c r="AG19" s="1">
        <f t="shared" si="8"/>
        <v>0.67312419239364707</v>
      </c>
      <c r="AH19" s="1">
        <f t="shared" si="8"/>
        <v>0.30405525652039023</v>
      </c>
      <c r="AI19" s="1">
        <f t="shared" si="8"/>
        <v>0.16612346878984038</v>
      </c>
      <c r="AJ19" s="1">
        <f t="shared" si="8"/>
        <v>0.72298788185853291</v>
      </c>
      <c r="AK19" s="1">
        <f t="shared" si="8"/>
        <v>0.49556388585217431</v>
      </c>
      <c r="AL19" s="1">
        <f t="shared" si="8"/>
        <v>0.72714142478085808</v>
      </c>
      <c r="AM19" s="1">
        <f t="shared" si="8"/>
        <v>0.45669691333218598</v>
      </c>
      <c r="AN19" s="1">
        <f t="shared" si="8"/>
        <v>0.31951506601594287</v>
      </c>
      <c r="AO19" s="1">
        <f t="shared" si="8"/>
        <v>0.56502740227559345</v>
      </c>
      <c r="AP19" s="1">
        <f t="shared" si="8"/>
        <v>0.50820067528883128</v>
      </c>
      <c r="AQ19" s="1">
        <f t="shared" si="8"/>
        <v>0.64734287783106637</v>
      </c>
      <c r="AR19" s="1">
        <f t="shared" si="8"/>
        <v>0.26412429825253925</v>
      </c>
      <c r="AS19" s="1">
        <f t="shared" si="8"/>
        <v>0.75043690102658034</v>
      </c>
      <c r="AT19" s="1">
        <f t="shared" si="8"/>
        <v>0.12524593659247149</v>
      </c>
      <c r="AU19" s="1">
        <f t="shared" si="8"/>
        <v>0.58233385969321139</v>
      </c>
      <c r="AV19" s="1">
        <f t="shared" si="8"/>
        <v>0.77403815357869399</v>
      </c>
      <c r="AW19" s="1">
        <f t="shared" si="8"/>
        <v>0.25267728262972383</v>
      </c>
      <c r="AX19" s="1">
        <f t="shared" si="8"/>
        <v>0.81120874127489506</v>
      </c>
      <c r="AY19" s="1">
        <f t="shared" si="8"/>
        <v>0.72364962384621134</v>
      </c>
      <c r="AZ19" s="1">
        <f t="shared" si="8"/>
        <v>0.2742286479615107</v>
      </c>
      <c r="BA19" s="1">
        <f t="shared" si="8"/>
        <v>0.78441532229349242</v>
      </c>
      <c r="BB19" s="1">
        <f t="shared" si="8"/>
        <v>0.83947280097900179</v>
      </c>
      <c r="BC19" s="1">
        <f t="shared" si="8"/>
        <v>0.72433121302069947</v>
      </c>
      <c r="BD19" s="1">
        <f t="shared" si="8"/>
        <v>0.23768390710500228</v>
      </c>
      <c r="BE19" s="1">
        <f t="shared" si="2"/>
        <v>4.8313269037487176E-15</v>
      </c>
      <c r="BF19" s="1">
        <f t="shared" si="3"/>
        <v>2.7398454871158981E-16</v>
      </c>
      <c r="BG19" s="1">
        <f t="shared" si="4"/>
        <v>4.0385322480088338E-16</v>
      </c>
      <c r="BH19" s="1">
        <f t="shared" si="5"/>
        <v>0.65067341962218417</v>
      </c>
      <c r="BI19" s="1">
        <f t="shared" si="6"/>
        <v>1.7827446323381103E-16</v>
      </c>
    </row>
    <row r="20" spans="1:61" x14ac:dyDescent="0.25">
      <c r="A20" s="1" t="s">
        <v>0</v>
      </c>
      <c r="B20" s="3">
        <v>2.3159999999999998</v>
      </c>
      <c r="C20" s="3">
        <v>2.7370000000000001</v>
      </c>
      <c r="D20" s="3">
        <v>3.1579999999999999</v>
      </c>
      <c r="E20" s="3">
        <v>3.5790000000000002</v>
      </c>
      <c r="F20" s="3">
        <v>4</v>
      </c>
      <c r="J20" s="1">
        <v>15</v>
      </c>
      <c r="K20" s="3">
        <v>2.7910000000000001E-2</v>
      </c>
      <c r="L20" s="3"/>
      <c r="M20" s="3">
        <v>1.895</v>
      </c>
      <c r="N20" s="1">
        <f t="shared" si="1"/>
        <v>0.861793721560417</v>
      </c>
      <c r="O20" s="1">
        <f t="shared" si="8"/>
        <v>0.34659013729959742</v>
      </c>
      <c r="P20" s="1">
        <f t="shared" si="8"/>
        <v>0.48539510916062073</v>
      </c>
      <c r="Q20" s="1">
        <f t="shared" si="8"/>
        <v>0.40557835236226036</v>
      </c>
      <c r="R20" s="1">
        <f t="shared" si="8"/>
        <v>0.89653400319713983</v>
      </c>
      <c r="S20" s="1">
        <f t="shared" si="8"/>
        <v>0.4092917453817968</v>
      </c>
      <c r="T20" s="1">
        <f t="shared" si="8"/>
        <v>0.75832038950175762</v>
      </c>
      <c r="U20" s="1">
        <f t="shared" si="8"/>
        <v>0.32039405096989237</v>
      </c>
      <c r="V20" s="1">
        <f t="shared" si="8"/>
        <v>0.33953701143017567</v>
      </c>
      <c r="W20" s="1">
        <f t="shared" si="8"/>
        <v>0.90488714972773021</v>
      </c>
      <c r="X20" s="1">
        <f t="shared" si="8"/>
        <v>0.83102714300568292</v>
      </c>
      <c r="Y20" s="1">
        <f t="shared" si="8"/>
        <v>0.5716935011584845</v>
      </c>
      <c r="Z20" s="1">
        <f t="shared" si="8"/>
        <v>0.82287384923936491</v>
      </c>
      <c r="AA20" s="1">
        <f t="shared" si="8"/>
        <v>0.94917567873133324</v>
      </c>
      <c r="AB20" s="1">
        <f t="shared" si="8"/>
        <v>0.5939524718658451</v>
      </c>
      <c r="AC20" s="1">
        <f t="shared" si="8"/>
        <v>0.49045664717329351</v>
      </c>
      <c r="AD20" s="1">
        <f t="shared" si="8"/>
        <v>0.6639414200355962</v>
      </c>
      <c r="AE20" s="1">
        <f t="shared" si="8"/>
        <v>0.26345224562797231</v>
      </c>
      <c r="AF20" s="1">
        <f t="shared" si="8"/>
        <v>0.8265701552131054</v>
      </c>
      <c r="AG20" s="1">
        <f t="shared" si="8"/>
        <v>0.6360358882742293</v>
      </c>
      <c r="AH20" s="1">
        <f t="shared" si="8"/>
        <v>0.46125951556871092</v>
      </c>
      <c r="AI20" s="1">
        <f t="shared" si="8"/>
        <v>0.19847946643448511</v>
      </c>
      <c r="AJ20" s="1">
        <f t="shared" si="8"/>
        <v>0.58831807213152909</v>
      </c>
      <c r="AK20" s="1">
        <f t="shared" si="8"/>
        <v>0.76923421125201241</v>
      </c>
      <c r="AL20" s="1">
        <f t="shared" si="8"/>
        <v>0.65701069688212432</v>
      </c>
      <c r="AM20" s="1">
        <f t="shared" si="8"/>
        <v>0.56020330115540751</v>
      </c>
      <c r="AN20" s="1">
        <f t="shared" si="8"/>
        <v>0.45435077388605127</v>
      </c>
      <c r="AO20" s="1">
        <f t="shared" si="8"/>
        <v>0.35347078014158118</v>
      </c>
      <c r="AP20" s="1">
        <f t="shared" si="8"/>
        <v>0.35959748388924462</v>
      </c>
      <c r="AQ20" s="1">
        <f t="shared" si="8"/>
        <v>0.58949414124533051</v>
      </c>
      <c r="AR20" s="1">
        <f t="shared" si="8"/>
        <v>0.33796038624607561</v>
      </c>
      <c r="AS20" s="1">
        <f t="shared" si="8"/>
        <v>0.68620403332430413</v>
      </c>
      <c r="AT20" s="1">
        <f t="shared" si="8"/>
        <v>0.26309064838291363</v>
      </c>
      <c r="AU20" s="1">
        <f t="shared" si="8"/>
        <v>0.42433145830008789</v>
      </c>
      <c r="AV20" s="1">
        <f t="shared" si="8"/>
        <v>0.75966049077582065</v>
      </c>
      <c r="AW20" s="1">
        <f t="shared" si="8"/>
        <v>0.27114330517154472</v>
      </c>
      <c r="AX20" s="1">
        <f t="shared" si="8"/>
        <v>0.76032485689065399</v>
      </c>
      <c r="AY20" s="1">
        <f t="shared" si="8"/>
        <v>0.71639997615219375</v>
      </c>
      <c r="AZ20" s="1">
        <f t="shared" si="8"/>
        <v>0.33545078201899881</v>
      </c>
      <c r="BA20" s="1">
        <f t="shared" si="8"/>
        <v>0.77535356940590394</v>
      </c>
      <c r="BB20" s="1">
        <f t="shared" si="8"/>
        <v>0.8230195427779724</v>
      </c>
      <c r="BC20" s="1">
        <f t="shared" si="8"/>
        <v>0.65485396974805576</v>
      </c>
      <c r="BD20" s="1">
        <f t="shared" si="8"/>
        <v>0.26746132018728697</v>
      </c>
      <c r="BE20" s="1">
        <f t="shared" si="2"/>
        <v>9.0521059256684524E-13</v>
      </c>
      <c r="BF20" s="1">
        <f t="shared" si="3"/>
        <v>2.5264427638540651E-14</v>
      </c>
      <c r="BG20" s="1">
        <f t="shared" si="4"/>
        <v>4.7876090375034531E-14</v>
      </c>
      <c r="BH20" s="1">
        <f t="shared" si="5"/>
        <v>0.14872075779293667</v>
      </c>
      <c r="BI20" s="1">
        <f t="shared" si="6"/>
        <v>3.7573448236085791E-15</v>
      </c>
    </row>
    <row r="21" spans="1:61" x14ac:dyDescent="0.25">
      <c r="A21" s="1" t="s">
        <v>1</v>
      </c>
      <c r="B21" s="3">
        <v>1.15E-2</v>
      </c>
      <c r="C21" s="3">
        <v>3.9699999999999996E-3</v>
      </c>
      <c r="D21" s="3">
        <v>1.1479999999999999E-3</v>
      </c>
      <c r="E21" s="3">
        <v>2.7789999999999998E-4</v>
      </c>
      <c r="F21" s="3">
        <v>5.6350000000000001E-5</v>
      </c>
      <c r="J21" s="1">
        <v>16</v>
      </c>
      <c r="K21" s="3">
        <v>1.15E-2</v>
      </c>
      <c r="L21" s="3"/>
      <c r="M21" s="3">
        <v>2.3159999999999998</v>
      </c>
      <c r="N21" s="1">
        <f t="shared" si="1"/>
        <v>0.95062070502126628</v>
      </c>
      <c r="O21" s="1">
        <f t="shared" si="8"/>
        <v>0.57540467994497957</v>
      </c>
      <c r="P21" s="1">
        <f t="shared" si="8"/>
        <v>0.65316378867912883</v>
      </c>
      <c r="Q21" s="1">
        <f t="shared" si="8"/>
        <v>0.71660413303173653</v>
      </c>
      <c r="R21" s="1">
        <f t="shared" si="8"/>
        <v>0.94743527196464816</v>
      </c>
      <c r="S21" s="1">
        <f t="shared" si="8"/>
        <v>0.18791269690613821</v>
      </c>
      <c r="T21" s="1">
        <f t="shared" si="8"/>
        <v>0.84528709931685508</v>
      </c>
      <c r="U21" s="1">
        <f t="shared" si="8"/>
        <v>0.46419504544377554</v>
      </c>
      <c r="V21" s="1">
        <f t="shared" si="8"/>
        <v>0.55828000857644977</v>
      </c>
      <c r="W21" s="1">
        <f t="shared" si="8"/>
        <v>0.9406120942345686</v>
      </c>
      <c r="X21" s="1">
        <f t="shared" si="8"/>
        <v>0.58663037149073172</v>
      </c>
      <c r="Y21" s="1">
        <f t="shared" si="8"/>
        <v>0.54659916854601276</v>
      </c>
      <c r="Z21" s="1">
        <f t="shared" si="8"/>
        <v>0.89613864518038977</v>
      </c>
      <c r="AA21" s="1">
        <f t="shared" si="8"/>
        <v>0.96631918695573915</v>
      </c>
      <c r="AB21" s="1">
        <f t="shared" si="8"/>
        <v>0.76768819525067089</v>
      </c>
      <c r="AC21" s="1">
        <f t="shared" si="8"/>
        <v>0.65352775779969474</v>
      </c>
      <c r="AD21" s="1">
        <f t="shared" si="8"/>
        <v>0.7924935564533977</v>
      </c>
      <c r="AE21" s="1">
        <f t="shared" si="8"/>
        <v>0.55674595798017223</v>
      </c>
      <c r="AF21" s="1">
        <f t="shared" si="8"/>
        <v>0.94114928180552859</v>
      </c>
      <c r="AG21" s="1">
        <f t="shared" si="8"/>
        <v>0.59293929492904229</v>
      </c>
      <c r="AH21" s="1">
        <f t="shared" si="8"/>
        <v>0.69955812846956267</v>
      </c>
      <c r="AI21" s="1">
        <f t="shared" si="8"/>
        <v>0.28867009365264407</v>
      </c>
      <c r="AJ21" s="1">
        <f t="shared" si="8"/>
        <v>0.37922845844587105</v>
      </c>
      <c r="AK21" s="1">
        <f t="shared" si="8"/>
        <v>0.9236849338772013</v>
      </c>
      <c r="AL21" s="1">
        <f t="shared" si="8"/>
        <v>0.53530024821644262</v>
      </c>
      <c r="AM21" s="1">
        <f t="shared" si="8"/>
        <v>0.66729445554214317</v>
      </c>
      <c r="AN21" s="1">
        <f t="shared" si="8"/>
        <v>0.64445999202079007</v>
      </c>
      <c r="AO21" s="1">
        <f t="shared" si="8"/>
        <v>0.16493394053514454</v>
      </c>
      <c r="AP21" s="1">
        <f t="shared" si="8"/>
        <v>0.22509579329779972</v>
      </c>
      <c r="AQ21" s="1">
        <f t="shared" si="8"/>
        <v>0.51752828547793717</v>
      </c>
      <c r="AR21" s="1">
        <f t="shared" si="8"/>
        <v>0.46375090266697022</v>
      </c>
      <c r="AS21" s="1">
        <f t="shared" si="8"/>
        <v>0.53673538463659731</v>
      </c>
      <c r="AT21" s="1">
        <f t="shared" si="8"/>
        <v>0.61047912014266537</v>
      </c>
      <c r="AU21" s="1">
        <f t="shared" si="8"/>
        <v>0.26125680345602253</v>
      </c>
      <c r="AV21" s="1">
        <f t="shared" si="8"/>
        <v>0.6879857933617507</v>
      </c>
      <c r="AW21" s="1">
        <f t="shared" si="8"/>
        <v>0.29592394598385113</v>
      </c>
      <c r="AX21" s="1">
        <f t="shared" si="8"/>
        <v>0.63305603546845046</v>
      </c>
      <c r="AY21" s="1">
        <f t="shared" si="8"/>
        <v>0.68337775093526476</v>
      </c>
      <c r="AZ21" s="1">
        <f t="shared" si="8"/>
        <v>0.43887560384264068</v>
      </c>
      <c r="BA21" s="1">
        <f t="shared" si="8"/>
        <v>0.74108253756130671</v>
      </c>
      <c r="BB21" s="1">
        <f t="shared" si="8"/>
        <v>0.7947466191768926</v>
      </c>
      <c r="BC21" s="1">
        <f t="shared" si="8"/>
        <v>0.53608699755097733</v>
      </c>
      <c r="BD21" s="1">
        <f t="shared" si="8"/>
        <v>0.36716795317203887</v>
      </c>
      <c r="BE21" s="1">
        <f t="shared" si="2"/>
        <v>1.7931245087914657E-11</v>
      </c>
      <c r="BF21" s="1">
        <f t="shared" si="3"/>
        <v>2.0620931851101854E-13</v>
      </c>
      <c r="BG21" s="1">
        <f t="shared" si="4"/>
        <v>4.7758078167151892E-13</v>
      </c>
      <c r="BH21" s="1">
        <f t="shared" si="5"/>
        <v>1.2500959636892117E-3</v>
      </c>
      <c r="BI21" s="1">
        <f t="shared" si="6"/>
        <v>2.577814367457273E-16</v>
      </c>
    </row>
    <row r="22" spans="1:61" x14ac:dyDescent="0.25">
      <c r="J22" s="1">
        <v>17</v>
      </c>
      <c r="K22" s="3">
        <v>3.9699999999999996E-3</v>
      </c>
      <c r="L22" s="3"/>
      <c r="M22" s="3">
        <v>2.7370000000000001</v>
      </c>
      <c r="N22" s="1">
        <f t="shared" si="1"/>
        <v>0.98365019930646236</v>
      </c>
      <c r="O22" s="1">
        <f t="shared" si="8"/>
        <v>0.78727726696861955</v>
      </c>
      <c r="P22" s="1">
        <f t="shared" si="8"/>
        <v>0.81017435993913123</v>
      </c>
      <c r="Q22" s="1">
        <f t="shared" si="8"/>
        <v>0.91255121788006333</v>
      </c>
      <c r="R22" s="1">
        <f t="shared" si="8"/>
        <v>0.97418751582088881</v>
      </c>
      <c r="S22" s="1">
        <f t="shared" si="8"/>
        <v>6.6248895644542838E-2</v>
      </c>
      <c r="T22" s="1">
        <f t="shared" si="8"/>
        <v>0.90605813090462228</v>
      </c>
      <c r="U22" s="1">
        <f t="shared" si="8"/>
        <v>0.64329820402690985</v>
      </c>
      <c r="V22" s="1">
        <f t="shared" si="8"/>
        <v>0.82667130823897716</v>
      </c>
      <c r="W22" s="1">
        <f t="shared" si="8"/>
        <v>0.96351530197504742</v>
      </c>
      <c r="X22" s="1">
        <f t="shared" si="8"/>
        <v>0.1994506690290988</v>
      </c>
      <c r="Y22" s="1">
        <f t="shared" si="8"/>
        <v>0.52122936953721932</v>
      </c>
      <c r="Z22" s="1">
        <f t="shared" si="8"/>
        <v>0.9417573060862533</v>
      </c>
      <c r="AA22" s="1">
        <f t="shared" si="8"/>
        <v>0.97781606137875698</v>
      </c>
      <c r="AB22" s="1">
        <f t="shared" si="8"/>
        <v>0.88713350435169236</v>
      </c>
      <c r="AC22" s="1">
        <f t="shared" si="8"/>
        <v>0.80479292981380346</v>
      </c>
      <c r="AD22" s="1">
        <f t="shared" si="8"/>
        <v>0.88360889588676961</v>
      </c>
      <c r="AE22" s="1">
        <f t="shared" si="8"/>
        <v>0.84440506920718594</v>
      </c>
      <c r="AF22" s="1">
        <f t="shared" si="8"/>
        <v>0.98210487816235015</v>
      </c>
      <c r="AG22" s="1">
        <f t="shared" si="8"/>
        <v>0.54428937699131619</v>
      </c>
      <c r="AH22" s="1">
        <f t="shared" si="8"/>
        <v>0.88232502268999324</v>
      </c>
      <c r="AI22" s="1">
        <f t="shared" si="8"/>
        <v>0.47990485858076326</v>
      </c>
      <c r="AJ22" s="1">
        <f t="shared" si="8"/>
        <v>0.18480987920176806</v>
      </c>
      <c r="AK22" s="1">
        <f t="shared" si="8"/>
        <v>0.97817548655696518</v>
      </c>
      <c r="AL22" s="1">
        <f t="shared" si="8"/>
        <v>0.37258669626499152</v>
      </c>
      <c r="AM22" s="1">
        <f t="shared" si="8"/>
        <v>0.76427361446744779</v>
      </c>
      <c r="AN22" s="1">
        <f t="shared" si="8"/>
        <v>0.81675037153528995</v>
      </c>
      <c r="AO22" s="1">
        <f t="shared" si="8"/>
        <v>6.2749743789625834E-2</v>
      </c>
      <c r="AP22" s="1">
        <f t="shared" si="8"/>
        <v>0.12758175569491015</v>
      </c>
      <c r="AQ22" s="1">
        <f t="shared" si="8"/>
        <v>0.43490950198749034</v>
      </c>
      <c r="AR22" s="1">
        <f t="shared" si="8"/>
        <v>0.6286884394919503</v>
      </c>
      <c r="AS22" s="1">
        <f t="shared" si="8"/>
        <v>0.31412479787335823</v>
      </c>
      <c r="AT22" s="1">
        <f t="shared" si="8"/>
        <v>0.89380494232838181</v>
      </c>
      <c r="AU22" s="1">
        <f t="shared" si="8"/>
        <v>0.13866292130057123</v>
      </c>
      <c r="AV22" s="1">
        <f t="shared" si="8"/>
        <v>0.44990383157694569</v>
      </c>
      <c r="AW22" s="1">
        <f t="shared" si="8"/>
        <v>0.32844608146979404</v>
      </c>
      <c r="AX22" s="1">
        <f t="shared" si="8"/>
        <v>0.41201659403753887</v>
      </c>
      <c r="AY22" s="1">
        <f t="shared" si="8"/>
        <v>0.55907569233087606</v>
      </c>
      <c r="AZ22" s="1">
        <f t="shared" si="8"/>
        <v>0.58126897161369884</v>
      </c>
      <c r="BA22" s="1">
        <f t="shared" si="8"/>
        <v>0.62966982990679221</v>
      </c>
      <c r="BB22" s="1">
        <f t="shared" si="8"/>
        <v>0.74810032344957356</v>
      </c>
      <c r="BC22" s="1">
        <f t="shared" si="8"/>
        <v>0.37781978588029008</v>
      </c>
      <c r="BD22" s="1">
        <f t="shared" si="8"/>
        <v>0.59145930281066383</v>
      </c>
      <c r="BE22" s="1">
        <f t="shared" si="2"/>
        <v>1.477670275515915E-12</v>
      </c>
      <c r="BF22" s="1">
        <f t="shared" si="3"/>
        <v>5.8663509937981816E-15</v>
      </c>
      <c r="BG22" s="1">
        <f t="shared" si="4"/>
        <v>1.6056202670025623E-14</v>
      </c>
      <c r="BH22" s="1">
        <f t="shared" si="5"/>
        <v>0.20826143413444187</v>
      </c>
      <c r="BI22" s="1">
        <f t="shared" si="6"/>
        <v>1.2217346711044177E-15</v>
      </c>
    </row>
    <row r="23" spans="1:61" x14ac:dyDescent="0.25">
      <c r="J23" s="1">
        <v>18</v>
      </c>
      <c r="K23" s="3">
        <v>1.1479999999999999E-3</v>
      </c>
      <c r="L23" s="3"/>
      <c r="M23" s="3">
        <v>3.1579999999999999</v>
      </c>
      <c r="N23" s="1">
        <f t="shared" si="1"/>
        <v>0.99473006600336489</v>
      </c>
      <c r="O23" s="1">
        <f t="shared" si="8"/>
        <v>0.91207121996522</v>
      </c>
      <c r="P23" s="1">
        <f t="shared" si="8"/>
        <v>0.91164850562854838</v>
      </c>
      <c r="Q23" s="1">
        <f t="shared" si="8"/>
        <v>0.97792217526625913</v>
      </c>
      <c r="R23" s="1">
        <f t="shared" si="8"/>
        <v>0.9875432830171289</v>
      </c>
      <c r="S23" s="1">
        <f t="shared" si="8"/>
        <v>2.0713865920383157E-2</v>
      </c>
      <c r="T23" s="1">
        <f t="shared" si="8"/>
        <v>0.94493913615157243</v>
      </c>
      <c r="U23" s="1">
        <f t="shared" si="8"/>
        <v>0.80108229073176673</v>
      </c>
      <c r="V23" s="1">
        <f t="shared" si="8"/>
        <v>0.95487118513608626</v>
      </c>
      <c r="W23" s="1">
        <f t="shared" si="8"/>
        <v>0.97781468082676426</v>
      </c>
      <c r="X23" s="1">
        <f t="shared" si="8"/>
        <v>3.7234761333832744E-2</v>
      </c>
      <c r="Y23" s="1">
        <f t="shared" si="8"/>
        <v>0.49571661848181536</v>
      </c>
      <c r="Z23" s="1">
        <f t="shared" si="8"/>
        <v>0.96820327087925517</v>
      </c>
      <c r="AA23" s="1">
        <f t="shared" si="8"/>
        <v>0.98544797761757152</v>
      </c>
      <c r="AB23" s="1">
        <f t="shared" si="8"/>
        <v>0.95031660191078293</v>
      </c>
      <c r="AC23" s="1">
        <f t="shared" si="8"/>
        <v>0.90510591506011062</v>
      </c>
      <c r="AD23" s="1">
        <f t="shared" si="8"/>
        <v>0.93869641281834793</v>
      </c>
      <c r="AE23" s="1">
        <f t="shared" si="8"/>
        <v>0.96122775761799062</v>
      </c>
      <c r="AF23" s="1">
        <f t="shared" si="8"/>
        <v>0.99475337087767157</v>
      </c>
      <c r="AG23" s="1">
        <f t="shared" si="8"/>
        <v>0.49113227592631903</v>
      </c>
      <c r="AH23" s="1">
        <f t="shared" si="8"/>
        <v>0.96247652288389485</v>
      </c>
      <c r="AI23" s="1">
        <f t="shared" si="8"/>
        <v>0.72313015190412477</v>
      </c>
      <c r="AJ23" s="1">
        <f t="shared" si="8"/>
        <v>7.3410034670495117E-2</v>
      </c>
      <c r="AK23" s="1">
        <f t="shared" si="8"/>
        <v>0.99404287809242897</v>
      </c>
      <c r="AL23" s="1">
        <f t="shared" si="8"/>
        <v>0.21705121841054231</v>
      </c>
      <c r="AM23" s="1">
        <f t="shared" si="8"/>
        <v>0.84205705965761823</v>
      </c>
      <c r="AN23" s="1">
        <f t="shared" si="8"/>
        <v>0.92059133794200476</v>
      </c>
      <c r="AO23" s="1">
        <f t="shared" si="8"/>
        <v>2.1701567125045451E-2</v>
      </c>
      <c r="AP23" s="1">
        <f t="shared" si="8"/>
        <v>6.7673559305483688E-2</v>
      </c>
      <c r="AQ23" s="1">
        <f t="shared" si="8"/>
        <v>0.34836936784410777</v>
      </c>
      <c r="AR23" s="1">
        <f t="shared" si="8"/>
        <v>0.78400416244682503</v>
      </c>
      <c r="AS23" s="1">
        <f t="shared" si="8"/>
        <v>0.1337057437602347</v>
      </c>
      <c r="AT23" s="1">
        <f t="shared" si="8"/>
        <v>0.97924488997495696</v>
      </c>
      <c r="AU23" s="1">
        <f t="shared" si="8"/>
        <v>6.6680436229444195E-2</v>
      </c>
      <c r="AV23" s="1">
        <f t="shared" si="8"/>
        <v>0.15298067539764015</v>
      </c>
      <c r="AW23" s="1">
        <f t="shared" si="8"/>
        <v>0.36990279007916416</v>
      </c>
      <c r="AX23" s="1">
        <f t="shared" si="8"/>
        <v>0.19443212873345317</v>
      </c>
      <c r="AY23" s="1">
        <f t="shared" si="8"/>
        <v>0.29779996448389601</v>
      </c>
      <c r="AZ23" s="1">
        <f t="shared" si="8"/>
        <v>0.73062989593943539</v>
      </c>
      <c r="BA23" s="1">
        <f t="shared" si="8"/>
        <v>0.39309786120521095</v>
      </c>
      <c r="BB23" s="1">
        <f t="shared" si="8"/>
        <v>0.67607576757740673</v>
      </c>
      <c r="BC23" s="1">
        <f t="shared" si="8"/>
        <v>0.22464076694421609</v>
      </c>
      <c r="BD23" s="1">
        <f t="shared" si="8"/>
        <v>0.83184703472694155</v>
      </c>
      <c r="BE23" s="1">
        <f t="shared" si="2"/>
        <v>2.7782360479316145E-16</v>
      </c>
      <c r="BF23" s="1">
        <f t="shared" si="3"/>
        <v>3.1894149830254934E-19</v>
      </c>
      <c r="BG23" s="1">
        <f t="shared" si="4"/>
        <v>1.0072172516394507E-18</v>
      </c>
      <c r="BH23" s="1">
        <f t="shared" si="5"/>
        <v>0.76975477230519418</v>
      </c>
      <c r="BI23" s="1">
        <f t="shared" si="6"/>
        <v>2.4550674040455633E-19</v>
      </c>
    </row>
    <row r="24" spans="1:61" x14ac:dyDescent="0.25">
      <c r="J24" s="1">
        <v>19</v>
      </c>
      <c r="K24" s="3">
        <v>2.7789999999999998E-4</v>
      </c>
      <c r="L24" s="3"/>
      <c r="M24" s="3">
        <v>3.5790000000000002</v>
      </c>
      <c r="N24" s="1">
        <f t="shared" si="1"/>
        <v>0.99831635403392571</v>
      </c>
      <c r="O24" s="1">
        <f t="shared" si="8"/>
        <v>0.96705013688369867</v>
      </c>
      <c r="P24" s="1">
        <f t="shared" si="8"/>
        <v>0.96250323640115332</v>
      </c>
      <c r="Q24" s="1">
        <f t="shared" si="8"/>
        <v>0.99474489073786165</v>
      </c>
      <c r="R24" s="1">
        <f t="shared" si="8"/>
        <v>0.99403993414795044</v>
      </c>
      <c r="S24" s="1">
        <f t="shared" si="8"/>
        <v>6.2134646467632004E-3</v>
      </c>
      <c r="T24" s="1">
        <f t="shared" si="8"/>
        <v>0.96842932597671538</v>
      </c>
      <c r="U24" s="1">
        <f t="shared" si="8"/>
        <v>0.90295115987330343</v>
      </c>
      <c r="V24" s="1">
        <f t="shared" si="8"/>
        <v>0.98987697279934728</v>
      </c>
      <c r="W24" s="1">
        <f t="shared" si="8"/>
        <v>0.9865951969409843</v>
      </c>
      <c r="X24" s="1">
        <f t="shared" si="8"/>
        <v>5.8466876295109049E-3</v>
      </c>
      <c r="Y24" s="1">
        <f t="shared" si="8"/>
        <v>0.4701964514339505</v>
      </c>
      <c r="Z24" s="1">
        <f t="shared" si="8"/>
        <v>0.98290330866511733</v>
      </c>
      <c r="AA24" s="1">
        <f t="shared" si="8"/>
        <v>0.99048001777329908</v>
      </c>
      <c r="AB24" s="1">
        <f t="shared" si="8"/>
        <v>0.97916498542052288</v>
      </c>
      <c r="AC24" s="1">
        <f t="shared" si="8"/>
        <v>0.95771687372215886</v>
      </c>
      <c r="AD24" s="1">
        <f t="shared" si="8"/>
        <v>0.96885916835616759</v>
      </c>
      <c r="AE24" s="1">
        <f t="shared" si="8"/>
        <v>0.99135682836827899</v>
      </c>
      <c r="AF24" s="1">
        <f t="shared" si="8"/>
        <v>0.9984785787590974</v>
      </c>
      <c r="AG24" s="1">
        <f t="shared" si="8"/>
        <v>0.43508020209997977</v>
      </c>
      <c r="AH24" s="1">
        <f t="shared" si="8"/>
        <v>0.98893653799046888</v>
      </c>
      <c r="AI24" s="1">
        <f t="shared" si="8"/>
        <v>0.89048477803371151</v>
      </c>
      <c r="AJ24" s="1">
        <f t="shared" si="8"/>
        <v>2.6366334623268428E-2</v>
      </c>
      <c r="AK24" s="1">
        <f t="shared" si="8"/>
        <v>0.99839525128644535</v>
      </c>
      <c r="AL24" s="1">
        <f t="shared" si="8"/>
        <v>0.10939482070029194</v>
      </c>
      <c r="AM24" s="1">
        <f t="shared" ref="O24:BD25" si="9">((AM$4+(1-AM$4)/(1+EXP(-AM$2*($M24-AM$3))))^AM$5)*((1-(AM$4+(1-AM$4)/(1+EXP(-AM$2*($M24-AM$3)))))^(1-AM$5))</f>
        <v>0.89859223724932979</v>
      </c>
      <c r="AN24" s="1">
        <f t="shared" si="9"/>
        <v>0.96860279559596996</v>
      </c>
      <c r="AO24" s="1">
        <f t="shared" si="9"/>
        <v>7.2407310371603861E-3</v>
      </c>
      <c r="AP24" s="1">
        <f t="shared" si="9"/>
        <v>3.4535351506803647E-2</v>
      </c>
      <c r="AQ24" s="1">
        <f t="shared" si="9"/>
        <v>0.26600471081911692</v>
      </c>
      <c r="AR24" s="1">
        <f t="shared" si="9"/>
        <v>0.89079532229237413</v>
      </c>
      <c r="AS24" s="1">
        <f t="shared" si="9"/>
        <v>4.6609363773833512E-2</v>
      </c>
      <c r="AT24" s="1">
        <f t="shared" si="9"/>
        <v>0.99626263985911878</v>
      </c>
      <c r="AU24" s="1">
        <f t="shared" si="9"/>
        <v>3.0388773093583454E-2</v>
      </c>
      <c r="AV24" s="1">
        <f t="shared" si="9"/>
        <v>3.2538276673842237E-2</v>
      </c>
      <c r="AW24" s="1">
        <f t="shared" si="9"/>
        <v>0.42082977229793589</v>
      </c>
      <c r="AX24" s="1">
        <f t="shared" si="9"/>
        <v>7.2210740800526252E-2</v>
      </c>
      <c r="AY24" s="1">
        <f t="shared" si="9"/>
        <v>9.1513525175254129E-2</v>
      </c>
      <c r="AZ24" s="1">
        <f t="shared" si="9"/>
        <v>0.84861721414089186</v>
      </c>
      <c r="BA24" s="1">
        <f t="shared" si="9"/>
        <v>0.15698861143755671</v>
      </c>
      <c r="BB24" s="1">
        <f t="shared" si="9"/>
        <v>0.57550601919070032</v>
      </c>
      <c r="BC24" s="1">
        <f t="shared" si="9"/>
        <v>0.11600842402013167</v>
      </c>
      <c r="BD24" s="1">
        <f t="shared" si="9"/>
        <v>0.95015244004666666</v>
      </c>
      <c r="BE24" s="1">
        <f t="shared" si="2"/>
        <v>7.2058545662728832E-22</v>
      </c>
      <c r="BF24" s="1">
        <f t="shared" si="3"/>
        <v>2.002506983967234E-25</v>
      </c>
      <c r="BG24" s="1">
        <f t="shared" si="4"/>
        <v>7.1669724956187305E-25</v>
      </c>
      <c r="BH24" s="1">
        <f t="shared" si="5"/>
        <v>1.6857301104759475</v>
      </c>
      <c r="BI24" s="1">
        <f t="shared" si="6"/>
        <v>3.3756863193119419E-25</v>
      </c>
    </row>
    <row r="25" spans="1:61" x14ac:dyDescent="0.25">
      <c r="J25" s="1">
        <v>20</v>
      </c>
      <c r="K25" s="3">
        <v>5.6350000000000001E-5</v>
      </c>
      <c r="L25" s="3"/>
      <c r="M25" s="3">
        <v>4</v>
      </c>
      <c r="N25" s="1">
        <f t="shared" si="1"/>
        <v>0.99946363748523326</v>
      </c>
      <c r="O25" s="1">
        <f t="shared" si="9"/>
        <v>0.9881406814714383</v>
      </c>
      <c r="P25" s="1">
        <f t="shared" si="9"/>
        <v>0.98475953046936981</v>
      </c>
      <c r="Q25" s="1">
        <f t="shared" si="9"/>
        <v>0.99876728745931698</v>
      </c>
      <c r="R25" s="1">
        <f t="shared" si="9"/>
        <v>0.9971601368580989</v>
      </c>
      <c r="S25" s="1">
        <f t="shared" si="9"/>
        <v>1.8400290145159648E-3</v>
      </c>
      <c r="T25" s="1">
        <f t="shared" si="9"/>
        <v>0.98213268763707884</v>
      </c>
      <c r="U25" s="1">
        <f t="shared" si="9"/>
        <v>0.95619032843486673</v>
      </c>
      <c r="V25" s="1">
        <f t="shared" si="9"/>
        <v>0.9978119886448884</v>
      </c>
      <c r="W25" s="1">
        <f t="shared" si="9"/>
        <v>0.99193194279846431</v>
      </c>
      <c r="X25" s="1">
        <f t="shared" si="9"/>
        <v>8.9067538944354041E-4</v>
      </c>
      <c r="Y25" s="1">
        <f t="shared" si="9"/>
        <v>0.44480456189810502</v>
      </c>
      <c r="Z25" s="1">
        <f t="shared" si="9"/>
        <v>0.99088388462896293</v>
      </c>
      <c r="AA25" s="1">
        <f t="shared" si="9"/>
        <v>0.99378304169495679</v>
      </c>
      <c r="AB25" s="1">
        <f t="shared" si="9"/>
        <v>0.99144759040706942</v>
      </c>
      <c r="AC25" s="1">
        <f t="shared" si="9"/>
        <v>0.98194886493028788</v>
      </c>
      <c r="AD25" s="1">
        <f t="shared" si="9"/>
        <v>0.98448322827774404</v>
      </c>
      <c r="AE25" s="1">
        <f t="shared" si="9"/>
        <v>0.99812424115907128</v>
      </c>
      <c r="AF25" s="1">
        <f t="shared" si="9"/>
        <v>0.99956023389960114</v>
      </c>
      <c r="AG25" s="1">
        <f t="shared" si="9"/>
        <v>0.37814937083766931</v>
      </c>
      <c r="AH25" s="1">
        <f t="shared" si="9"/>
        <v>0.99681722697206221</v>
      </c>
      <c r="AI25" s="1">
        <f t="shared" si="9"/>
        <v>0.9631899756572011</v>
      </c>
      <c r="AJ25" s="1">
        <f t="shared" si="9"/>
        <v>9.1016522559318469E-3</v>
      </c>
      <c r="AK25" s="1">
        <f t="shared" si="9"/>
        <v>0.99956925393780227</v>
      </c>
      <c r="AL25" s="1">
        <f t="shared" si="9"/>
        <v>5.0429088667686583E-2</v>
      </c>
      <c r="AM25" s="1">
        <f t="shared" si="9"/>
        <v>0.93680836694757552</v>
      </c>
      <c r="AN25" s="1">
        <f t="shared" si="9"/>
        <v>0.98806901485129761</v>
      </c>
      <c r="AO25" s="1">
        <f t="shared" si="9"/>
        <v>2.3862333735532593E-3</v>
      </c>
      <c r="AP25" s="1">
        <f t="shared" si="9"/>
        <v>1.7262159732791993E-2</v>
      </c>
      <c r="AQ25" s="1">
        <f t="shared" si="9"/>
        <v>0.19446161598803058</v>
      </c>
      <c r="AR25" s="1">
        <f t="shared" si="9"/>
        <v>0.9493453028238299</v>
      </c>
      <c r="AS25" s="1">
        <f t="shared" si="9"/>
        <v>1.4942149323507903E-2</v>
      </c>
      <c r="AT25" s="1">
        <f t="shared" si="9"/>
        <v>0.99933739724339299</v>
      </c>
      <c r="AU25" s="1">
        <f t="shared" si="9"/>
        <v>1.3493585500027772E-2</v>
      </c>
      <c r="AV25" s="1">
        <f t="shared" si="9"/>
        <v>6.0080965601174707E-3</v>
      </c>
      <c r="AW25" s="1">
        <f t="shared" si="9"/>
        <v>0.48062286207063776</v>
      </c>
      <c r="AX25" s="1">
        <f t="shared" si="9"/>
        <v>2.3952839976757012E-2</v>
      </c>
      <c r="AY25" s="1">
        <f t="shared" si="9"/>
        <v>2.1080218248773708E-2</v>
      </c>
      <c r="AZ25" s="1">
        <f t="shared" si="9"/>
        <v>0.92264818390503234</v>
      </c>
      <c r="BA25" s="1">
        <f t="shared" si="9"/>
        <v>4.6113440655480176E-2</v>
      </c>
      <c r="BB25" s="1">
        <f t="shared" si="9"/>
        <v>0.45315324189664252</v>
      </c>
      <c r="BC25" s="1">
        <f t="shared" si="9"/>
        <v>5.4800335058844629E-2</v>
      </c>
      <c r="BD25" s="1">
        <f t="shared" si="9"/>
        <v>0.98701146706415821</v>
      </c>
      <c r="BE25" s="1">
        <f t="shared" si="2"/>
        <v>2.2198724096382326E-28</v>
      </c>
      <c r="BF25" s="1">
        <f t="shared" si="3"/>
        <v>1.2508981028311441E-32</v>
      </c>
      <c r="BG25" s="1">
        <f t="shared" si="4"/>
        <v>5.0035924113245762E-32</v>
      </c>
      <c r="BH25" s="1">
        <f t="shared" si="5"/>
        <v>2.9561874486466992</v>
      </c>
      <c r="BI25" s="1">
        <f t="shared" si="6"/>
        <v>3.6978892711253961E-32</v>
      </c>
    </row>
    <row r="26" spans="1:61" x14ac:dyDescent="0.25">
      <c r="BE26" s="1" t="s">
        <v>52</v>
      </c>
      <c r="BF26" s="1">
        <f>SUM(BF6:BF25)</f>
        <v>2.3761781552468274E-13</v>
      </c>
      <c r="BG26" s="1">
        <f>SUM(BG6:BG25)</f>
        <v>5.4192147984831804E-13</v>
      </c>
      <c r="BI26" s="1">
        <f t="shared" ref="BI26" si="10">SUM(BI6:BI25)</f>
        <v>5.4206802370981912E-15</v>
      </c>
    </row>
    <row r="27" spans="1:61" x14ac:dyDescent="0.25">
      <c r="A27" s="4" t="s">
        <v>60</v>
      </c>
    </row>
    <row r="28" spans="1:61" x14ac:dyDescent="0.25">
      <c r="A28" s="1" t="s">
        <v>58</v>
      </c>
      <c r="BE28" s="6" t="s">
        <v>54</v>
      </c>
      <c r="BF28" s="9">
        <f>BG26/BF26</f>
        <v>2.2806433038352107</v>
      </c>
      <c r="BI28" s="3">
        <f>SQRT(BI26/BF26)</f>
        <v>0.15103840652915479</v>
      </c>
    </row>
    <row r="29" spans="1:61" x14ac:dyDescent="0.25">
      <c r="A29" s="1" t="s">
        <v>59</v>
      </c>
      <c r="BE29" s="6" t="s">
        <v>57</v>
      </c>
      <c r="BF29" s="9">
        <v>2.28057</v>
      </c>
      <c r="BI29" s="3">
        <v>0.15096000000000001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vunesp</dc:creator>
  <cp:lastModifiedBy>Heliton Tavares</cp:lastModifiedBy>
  <dcterms:created xsi:type="dcterms:W3CDTF">2015-11-26T19:05:18Z</dcterms:created>
  <dcterms:modified xsi:type="dcterms:W3CDTF">2017-10-16T13:42:45Z</dcterms:modified>
</cp:coreProperties>
</file>